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yangv\OneDrive - Ministry of Transport\Documents\ToF\2020-21\Tableau\Data for Website\"/>
    </mc:Choice>
  </mc:AlternateContent>
  <xr:revisionPtr revIDLastSave="0" documentId="13_ncr:1_{BEA7E31E-29D4-400F-9A7A-9D848374B76E}" xr6:coauthVersionLast="47" xr6:coauthVersionMax="47" xr10:uidLastSave="{00000000-0000-0000-0000-000000000000}"/>
  <bookViews>
    <workbookView xWindow="-110" yWindow="-110" windowWidth="19420" windowHeight="10420" firstSheet="2" activeTab="4" xr2:uid="{00000000-000D-0000-FFFF-FFFF00000000}"/>
  </bookViews>
  <sheets>
    <sheet name="Marine oil spills in NZ" sheetId="1" r:id="rId1"/>
    <sheet name="GHGs emitted from transport" sheetId="2" r:id="rId2"/>
    <sheet name="Vehicle fleet compositions" sheetId="3" r:id="rId3"/>
    <sheet name="Mode share of short trips" sheetId="4" r:id="rId4"/>
    <sheet name="Locomotive fuel burn rate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2" i="3" l="1"/>
  <c r="X22" i="3"/>
  <c r="X23" i="3"/>
  <c r="X24" i="3"/>
  <c r="X25" i="3"/>
  <c r="X26" i="3"/>
  <c r="X27" i="3"/>
  <c r="X28" i="3"/>
  <c r="X29" i="3"/>
  <c r="X30" i="3"/>
  <c r="X31" i="3"/>
  <c r="X21" i="3"/>
  <c r="W22" i="3"/>
  <c r="W23" i="3"/>
  <c r="W24" i="3"/>
  <c r="W25" i="3"/>
  <c r="W26" i="3"/>
  <c r="W27" i="3"/>
  <c r="W28" i="3"/>
  <c r="W29" i="3"/>
  <c r="W30" i="3"/>
  <c r="W31" i="3"/>
  <c r="W32" i="3"/>
  <c r="W21" i="3"/>
  <c r="V22" i="3"/>
  <c r="V23" i="3"/>
  <c r="V24" i="3"/>
  <c r="V25" i="3"/>
  <c r="V26" i="3"/>
  <c r="V27" i="3"/>
  <c r="V28" i="3"/>
  <c r="V29" i="3"/>
  <c r="V30" i="3"/>
  <c r="V31" i="3"/>
  <c r="V32" i="3"/>
  <c r="V21" i="3"/>
  <c r="U22" i="3"/>
  <c r="U23" i="3"/>
  <c r="U24" i="3"/>
  <c r="U25" i="3"/>
  <c r="U26" i="3"/>
  <c r="U27" i="3"/>
  <c r="U28" i="3"/>
  <c r="U29" i="3"/>
  <c r="U30" i="3"/>
  <c r="U31" i="3"/>
  <c r="U32" i="3"/>
  <c r="U21" i="3"/>
  <c r="R22" i="3"/>
  <c r="R23" i="3"/>
  <c r="R24" i="3"/>
  <c r="R25" i="3"/>
  <c r="R26" i="3"/>
  <c r="R27" i="3"/>
  <c r="R28" i="3"/>
  <c r="R29" i="3"/>
  <c r="R30" i="3"/>
  <c r="R31" i="3"/>
  <c r="R32" i="3"/>
  <c r="R21" i="3"/>
  <c r="Q22" i="3"/>
  <c r="Q23" i="3"/>
  <c r="Q24" i="3"/>
  <c r="Q25" i="3"/>
  <c r="Q26" i="3"/>
  <c r="Q27" i="3"/>
  <c r="Q28" i="3"/>
  <c r="Q29" i="3"/>
  <c r="Q30" i="3"/>
  <c r="Q31" i="3"/>
  <c r="Q32" i="3"/>
  <c r="Q21" i="3"/>
  <c r="P22" i="3"/>
  <c r="P23" i="3"/>
  <c r="P24" i="3"/>
  <c r="P25" i="3"/>
  <c r="P26" i="3"/>
  <c r="P27" i="3"/>
  <c r="P28" i="3"/>
  <c r="P29" i="3"/>
  <c r="P30" i="3"/>
  <c r="P31" i="3"/>
  <c r="P32" i="3"/>
  <c r="P21" i="3"/>
  <c r="O22" i="3"/>
  <c r="O23" i="3"/>
  <c r="O24" i="3"/>
  <c r="O25" i="3"/>
  <c r="O26" i="3"/>
  <c r="O27" i="3"/>
  <c r="O28" i="3"/>
  <c r="O29" i="3"/>
  <c r="O30" i="3"/>
  <c r="O31" i="3"/>
  <c r="O32" i="3"/>
  <c r="O21" i="3"/>
  <c r="L31" i="3"/>
  <c r="L32" i="3"/>
  <c r="K31" i="3"/>
  <c r="K32" i="3"/>
  <c r="J31" i="3"/>
  <c r="J32" i="3"/>
  <c r="I31" i="3"/>
  <c r="I32" i="3"/>
  <c r="F31" i="3"/>
  <c r="F32" i="3"/>
  <c r="E31" i="3"/>
  <c r="E32" i="3"/>
  <c r="D31" i="3"/>
  <c r="D32" i="3"/>
  <c r="C31" i="3"/>
  <c r="C32" i="3"/>
  <c r="B32" i="3"/>
  <c r="B31" i="3"/>
  <c r="K30" i="3" l="1"/>
  <c r="J30" i="3"/>
  <c r="I30" i="3"/>
  <c r="D30" i="3"/>
  <c r="K29" i="3"/>
  <c r="J29" i="3"/>
  <c r="I29" i="3"/>
  <c r="D29" i="3"/>
  <c r="K28" i="3"/>
  <c r="J28" i="3"/>
  <c r="I28" i="3"/>
  <c r="D28" i="3"/>
  <c r="K27" i="3"/>
  <c r="J27" i="3"/>
  <c r="I27" i="3"/>
  <c r="D27" i="3"/>
  <c r="K26" i="3"/>
  <c r="J26" i="3"/>
  <c r="I26" i="3"/>
  <c r="D26" i="3"/>
  <c r="K25" i="3"/>
  <c r="J25" i="3"/>
  <c r="I25" i="3"/>
  <c r="D25" i="3"/>
  <c r="K24" i="3"/>
  <c r="J24" i="3"/>
  <c r="I24" i="3"/>
  <c r="D24" i="3"/>
  <c r="K23" i="3"/>
  <c r="J23" i="3"/>
  <c r="I23" i="3"/>
  <c r="D23" i="3"/>
  <c r="K22" i="3"/>
  <c r="J22" i="3"/>
  <c r="I22" i="3"/>
  <c r="D22" i="3"/>
  <c r="K21" i="3"/>
  <c r="J21" i="3"/>
  <c r="I21" i="3"/>
  <c r="D2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E22" i="3"/>
  <c r="B22" i="3"/>
  <c r="C21" i="3"/>
  <c r="B21" i="3"/>
  <c r="L24" i="3" l="1"/>
  <c r="L28" i="3"/>
  <c r="L30" i="3"/>
  <c r="L21" i="3"/>
  <c r="L29" i="3"/>
  <c r="L22" i="3"/>
  <c r="L26" i="3"/>
  <c r="L25" i="3"/>
  <c r="L23" i="3"/>
  <c r="L27" i="3"/>
  <c r="E27" i="3"/>
  <c r="E26" i="3"/>
  <c r="F26" i="3" s="1"/>
  <c r="C22" i="3"/>
  <c r="F22" i="3" s="1"/>
  <c r="E23" i="3"/>
  <c r="F23" i="3" s="1"/>
  <c r="F27" i="3"/>
  <c r="E30" i="3"/>
  <c r="F30" i="3" s="1"/>
  <c r="E21" i="3"/>
  <c r="F21" i="3" s="1"/>
  <c r="E25" i="3"/>
  <c r="F25" i="3" s="1"/>
  <c r="E29" i="3"/>
  <c r="F29" i="3" s="1"/>
  <c r="E24" i="3"/>
  <c r="F24" i="3" s="1"/>
  <c r="E28" i="3"/>
  <c r="F28" i="3" s="1"/>
</calcChain>
</file>

<file path=xl/sharedStrings.xml><?xml version="1.0" encoding="utf-8"?>
<sst xmlns="http://schemas.openxmlformats.org/spreadsheetml/2006/main" count="369" uniqueCount="118">
  <si>
    <t>Marine oil spills in NZ waters by tier and volume</t>
  </si>
  <si>
    <t>Year</t>
  </si>
  <si>
    <t>Number of tier 1 spills</t>
  </si>
  <si>
    <t>Number of tier 2 spills</t>
  </si>
  <si>
    <t>Number of tier 3 spills</t>
  </si>
  <si>
    <t>Number of 'tier undeclared' spills</t>
  </si>
  <si>
    <t>Volume of spills (litres)</t>
  </si>
  <si>
    <t>2014/15</t>
  </si>
  <si>
    <t>2015/16</t>
  </si>
  <si>
    <t>2016/17</t>
  </si>
  <si>
    <t>2017/18</t>
  </si>
  <si>
    <t>2018/19</t>
  </si>
  <si>
    <t>2019/20</t>
  </si>
  <si>
    <t>Source:  Maritime New Zealand</t>
  </si>
  <si>
    <t>Note: Tier undeclared referred to small incidents that do not require a response i.e. oil spills disperse naturally</t>
  </si>
  <si>
    <t>Greenhouse gases emitted from the NZ transport system by mode</t>
  </si>
  <si>
    <t>Road</t>
  </si>
  <si>
    <t>Rail</t>
  </si>
  <si>
    <t>Domestic Aviation</t>
  </si>
  <si>
    <t>Domestic Marine</t>
  </si>
  <si>
    <t>Other transportation</t>
  </si>
  <si>
    <t>Total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</si>
  <si>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</si>
  <si>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</si>
  <si>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</si>
  <si>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</si>
  <si>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</si>
  <si>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</si>
  <si>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</si>
  <si>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</si>
  <si>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</si>
  <si>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</si>
  <si>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Source: New Zealand's Greenhouse Gas Inventory - Ministry for the Environment</t>
  </si>
  <si>
    <t>Light vehicles in the fleet - number of vehicles</t>
  </si>
  <si>
    <t>Heavy vehicles in the fleet - number of vehicles</t>
  </si>
  <si>
    <t>Light vehicle distance travelled - million kms</t>
  </si>
  <si>
    <t>Heavy vehicle distance travelled - million kms</t>
  </si>
  <si>
    <t>Petrol</t>
  </si>
  <si>
    <t>Diesel</t>
  </si>
  <si>
    <t>Pure EV</t>
  </si>
  <si>
    <t>Other powered vehicles</t>
  </si>
  <si>
    <t>Heavy vehicles in the fleet - fuel mix</t>
  </si>
  <si>
    <t>Light vehicles in the fleet - fuel mix</t>
  </si>
  <si>
    <t>% Petrol</t>
  </si>
  <si>
    <t>% Diesel</t>
  </si>
  <si>
    <t>% Pure EV</t>
  </si>
  <si>
    <t xml:space="preserve">Total </t>
  </si>
  <si>
    <t>Light vehicle distance travelled - fuel mix</t>
  </si>
  <si>
    <t>Heavy vehicle distance travelled - fuel mix</t>
  </si>
  <si>
    <t>% Other powered vehicles</t>
  </si>
  <si>
    <t>Source: Vehicle Fleet Statistics - Ministry of Transport</t>
  </si>
  <si>
    <t>Note: EV = electric vehicles</t>
  </si>
  <si>
    <t>Average annual mode share of very short trip legs (&lt;2km) from 2015-2018</t>
  </si>
  <si>
    <t>Average annual mode share of short trip legs (2=&lt;5km) from 2015-2018</t>
  </si>
  <si>
    <t>% Car occupant</t>
  </si>
  <si>
    <t>% Pedestrian</t>
  </si>
  <si>
    <t>% Cyclist</t>
  </si>
  <si>
    <t>% Local public transport</t>
  </si>
  <si>
    <t>% Other</t>
  </si>
  <si>
    <t>Gender</t>
  </si>
  <si>
    <t>Female</t>
  </si>
  <si>
    <t>Male</t>
  </si>
  <si>
    <t>Age</t>
  </si>
  <si>
    <t>0-14 years old</t>
  </si>
  <si>
    <t>15-30 years old</t>
  </si>
  <si>
    <t>31-45 years old</t>
  </si>
  <si>
    <t>46-60 years old</t>
  </si>
  <si>
    <t>61-75 years old</t>
  </si>
  <si>
    <t>76+ years old</t>
  </si>
  <si>
    <t>Ethnicity</t>
  </si>
  <si>
    <t>European</t>
  </si>
  <si>
    <t>Māori</t>
  </si>
  <si>
    <t>Pasifika</t>
  </si>
  <si>
    <t>Asian</t>
  </si>
  <si>
    <t>Other</t>
  </si>
  <si>
    <t>Don't know/refuse to state</t>
  </si>
  <si>
    <t>Region</t>
  </si>
  <si>
    <t>Northland</t>
  </si>
  <si>
    <t>Auckland</t>
  </si>
  <si>
    <t>Waikato</t>
  </si>
  <si>
    <t>Bay Of Plenty</t>
  </si>
  <si>
    <t>Gisborne</t>
  </si>
  <si>
    <t>Hawke's Bay</t>
  </si>
  <si>
    <t>Taranaki</t>
  </si>
  <si>
    <t>Manawatu-Wanganui</t>
  </si>
  <si>
    <t>Wellington</t>
  </si>
  <si>
    <t>Nelson-Marlborough-Tasman</t>
  </si>
  <si>
    <t>West Coast</t>
  </si>
  <si>
    <t>Canterbury</t>
  </si>
  <si>
    <t>Otago</t>
  </si>
  <si>
    <t>Southland</t>
  </si>
  <si>
    <t>Source: Household Travel Survey - Ministry of Transport</t>
  </si>
  <si>
    <t>Average annual mode share of very short trip legs (&lt;2km) from 2016-2019</t>
  </si>
  <si>
    <t>Average annual mode share of short trip legs (2=&lt;5km) from 2016-2019</t>
  </si>
  <si>
    <t>Car occupant</t>
  </si>
  <si>
    <t>Pedestrian</t>
  </si>
  <si>
    <t>Cyclist</t>
  </si>
  <si>
    <t>Local public transport</t>
  </si>
  <si>
    <t>Maori</t>
  </si>
  <si>
    <t>Hawke`s Bay</t>
  </si>
  <si>
    <t>Nels-Marlb-Tas</t>
  </si>
  <si>
    <t>Locomotive fuel burn rate (litres per 1000 GTK)</t>
  </si>
  <si>
    <t>Interislander sailing fuel performance (Average Litres per Sailing)</t>
  </si>
  <si>
    <t>Percentage Improvements</t>
  </si>
  <si>
    <t>2009/10</t>
  </si>
  <si>
    <t>2010/11</t>
  </si>
  <si>
    <t>2011/12</t>
  </si>
  <si>
    <t>2012/13</t>
  </si>
  <si>
    <t>2013/14</t>
  </si>
  <si>
    <t>20202/21  Transport Indicators - Marine oil spills in NZ waters</t>
  </si>
  <si>
    <t>2020/21</t>
  </si>
  <si>
    <t>2020/21 Transport Indicators - Greenhouse gases emitted from the NZ transport system</t>
  </si>
  <si>
    <t>2020/21 Transport Indicators - Vehicle fleet compositions</t>
  </si>
  <si>
    <t>2020/21 Transport Indicators - Mode share of short trips</t>
  </si>
  <si>
    <t>Average annual mode share of very short trip legs (&lt;2km) from 2017-2020</t>
  </si>
  <si>
    <t>Average annual mode share of short trip legs (2=&lt;5km) from 2017-2020</t>
  </si>
  <si>
    <t xml:space="preserve">2020/21 Transport Indicators - Locomotive fuel burn rate </t>
  </si>
  <si>
    <t>Data Source: Kiwi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</si>
</sst>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0_ ;\-#,##0.00\ "/>
    <numFmt numFmtId="166" formatCode="#,##0_ ;\-#,##0\ 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E85E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/>
    <xf numFmtId="0" fontId="4" fillId="0" borderId="0" xfId="0" applyFont="1" applyFill="1"/>
    <xf numFmtId="0" fontId="0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Border="1" applyAlignment="1"/>
    <xf numFmtId="0" fontId="0" fillId="0" borderId="0" xfId="0" applyAlignment="1"/>
    <xf numFmtId="0" fontId="0" fillId="2" borderId="0" xfId="0" applyFill="1"/>
    <xf numFmtId="0" fontId="2" fillId="2" borderId="0" xfId="0" applyFont="1" applyFill="1"/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Border="1"/>
    <xf numFmtId="0" fontId="0" fillId="3" borderId="0" xfId="0" applyFill="1"/>
    <xf numFmtId="0" fontId="3" fillId="3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2" borderId="0" xfId="0" applyFont="1" applyFill="1"/>
    <xf numFmtId="0" fontId="2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2" borderId="0" xfId="0" applyFill="1" applyAlignment="1">
      <alignment wrapText="1"/>
    </xf>
    <xf numFmtId="164" fontId="2" fillId="2" borderId="0" xfId="0" applyNumberFormat="1" applyFont="1" applyFill="1"/>
    <xf numFmtId="1" fontId="2" fillId="2" borderId="0" xfId="0" applyNumberFormat="1" applyFont="1" applyFill="1" applyAlignment="1">
      <alignment wrapText="1"/>
    </xf>
    <xf numFmtId="0" fontId="2" fillId="2" borderId="0" xfId="0" applyFont="1" applyFill="1" applyBorder="1"/>
    <xf numFmtId="0" fontId="0" fillId="2" borderId="0" xfId="0" applyFont="1" applyFill="1"/>
    <xf numFmtId="1" fontId="0" fillId="2" borderId="0" xfId="0" applyNumberFormat="1" applyFont="1" applyFill="1" applyAlignment="1">
      <alignment wrapText="1"/>
    </xf>
    <xf numFmtId="0" fontId="0" fillId="2" borderId="0" xfId="0" applyFont="1" applyFill="1" applyAlignment="1">
      <alignment wrapText="1"/>
    </xf>
    <xf numFmtId="2" fontId="0" fillId="2" borderId="0" xfId="0" applyNumberFormat="1" applyFont="1" applyFill="1" applyAlignment="1">
      <alignment wrapText="1"/>
    </xf>
    <xf numFmtId="0" fontId="0" fillId="2" borderId="0" xfId="0" applyFont="1" applyFill="1" applyAlignment="1">
      <alignment horizontal="left"/>
    </xf>
    <xf numFmtId="0" fontId="0" fillId="2" borderId="0" xfId="0" applyFont="1" applyFill="1" applyBorder="1"/>
    <xf numFmtId="0" fontId="0" fillId="2" borderId="3" xfId="0" applyFont="1" applyFill="1" applyBorder="1"/>
    <xf numFmtId="0" fontId="0" fillId="2" borderId="6" xfId="0" applyFont="1" applyFill="1" applyBorder="1"/>
    <xf numFmtId="0" fontId="0" fillId="2" borderId="8" xfId="0" applyFont="1" applyFill="1" applyBorder="1"/>
    <xf numFmtId="0" fontId="0" fillId="2" borderId="6" xfId="0" applyFont="1" applyFill="1" applyBorder="1" applyAlignment="1">
      <alignment wrapText="1"/>
    </xf>
    <xf numFmtId="0" fontId="0" fillId="2" borderId="6" xfId="0" applyFont="1" applyFill="1" applyBorder="1" applyAlignment="1">
      <alignment horizontal="left" wrapText="1"/>
    </xf>
    <xf numFmtId="0" fontId="0" fillId="2" borderId="8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wrapText="1"/>
    </xf>
    <xf numFmtId="0" fontId="0" fillId="3" borderId="0" xfId="0" applyFill="1" applyAlignment="1">
      <alignment wrapText="1"/>
    </xf>
    <xf numFmtId="14" fontId="0" fillId="0" borderId="0" xfId="0" applyNumberFormat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0" xfId="0" applyFont="1" applyFill="1" applyAlignment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3" fontId="0" fillId="2" borderId="4" xfId="0" applyNumberFormat="1" applyFont="1" applyFill="1" applyBorder="1" applyAlignment="1">
      <alignment horizontal="center" wrapText="1"/>
    </xf>
    <xf numFmtId="3" fontId="0" fillId="2" borderId="5" xfId="0" applyNumberFormat="1" applyFont="1" applyFill="1" applyBorder="1" applyAlignment="1">
      <alignment horizontal="center" wrapText="1"/>
    </xf>
    <xf numFmtId="3" fontId="0" fillId="2" borderId="0" xfId="0" applyNumberFormat="1" applyFont="1" applyFill="1" applyBorder="1" applyAlignment="1">
      <alignment horizontal="center" wrapText="1"/>
    </xf>
    <xf numFmtId="3" fontId="0" fillId="2" borderId="7" xfId="0" applyNumberFormat="1" applyFont="1" applyFill="1" applyBorder="1" applyAlignment="1">
      <alignment horizontal="center" wrapText="1"/>
    </xf>
    <xf numFmtId="3" fontId="0" fillId="2" borderId="9" xfId="0" applyNumberFormat="1" applyFont="1" applyFill="1" applyBorder="1" applyAlignment="1">
      <alignment horizontal="center" wrapText="1"/>
    </xf>
    <xf numFmtId="3" fontId="0" fillId="2" borderId="10" xfId="0" applyNumberFormat="1" applyFont="1" applyFill="1" applyBorder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0" fontId="7" fillId="2" borderId="0" xfId="0" applyFont="1" applyFill="1"/>
    <xf numFmtId="0" fontId="7" fillId="0" borderId="0" xfId="0" applyFont="1"/>
    <xf numFmtId="1" fontId="3" fillId="2" borderId="0" xfId="0" applyNumberFormat="1" applyFont="1" applyFill="1" applyAlignment="1">
      <alignment wrapText="1"/>
    </xf>
    <xf numFmtId="0" fontId="3" fillId="2" borderId="0" xfId="0" applyFont="1" applyFill="1" applyBorder="1"/>
    <xf numFmtId="0" fontId="3" fillId="0" borderId="0" xfId="0" applyFont="1" applyBorder="1"/>
    <xf numFmtId="0" fontId="3" fillId="2" borderId="0" xfId="0" applyFont="1" applyFill="1" applyAlignment="1">
      <alignment wrapText="1"/>
    </xf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Border="1" applyAlignment="1">
      <alignment horizontal="center" wrapText="1"/>
    </xf>
    <xf numFmtId="164" fontId="0" fillId="2" borderId="7" xfId="0" applyNumberFormat="1" applyFont="1" applyFill="1" applyBorder="1" applyAlignment="1">
      <alignment horizontal="center"/>
    </xf>
    <xf numFmtId="164" fontId="0" fillId="2" borderId="9" xfId="0" applyNumberFormat="1" applyFont="1" applyFill="1" applyBorder="1" applyAlignment="1">
      <alignment horizontal="center" wrapText="1"/>
    </xf>
    <xf numFmtId="164" fontId="0" fillId="2" borderId="10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 wrapText="1"/>
    </xf>
    <xf numFmtId="0" fontId="0" fillId="0" borderId="0" xfId="0" applyFont="1" applyAlignment="1">
      <alignment horizontal="center"/>
    </xf>
    <xf numFmtId="2" fontId="2" fillId="2" borderId="0" xfId="0" applyNumberFormat="1" applyFont="1" applyFill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64" fontId="0" fillId="2" borderId="7" xfId="0" applyNumberFormat="1" applyFont="1" applyFill="1" applyBorder="1" applyAlignment="1">
      <alignment horizontal="center" wrapText="1"/>
    </xf>
    <xf numFmtId="164" fontId="0" fillId="2" borderId="10" xfId="0" applyNumberFormat="1" applyFont="1" applyFill="1" applyBorder="1" applyAlignment="1">
      <alignment horizontal="center" wrapText="1"/>
    </xf>
    <xf numFmtId="0" fontId="0" fillId="0" borderId="0" xfId="0" applyFont="1" applyBorder="1" applyAlignment="1">
      <alignment wrapText="1"/>
    </xf>
    <xf numFmtId="164" fontId="3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3" fontId="0" fillId="2" borderId="7" xfId="2" applyFont="1" applyFill="1" applyBorder="1" applyAlignment="1">
      <alignment horizontal="center" wrapText="1"/>
    </xf>
    <xf numFmtId="43" fontId="0" fillId="2" borderId="10" xfId="2" applyFont="1" applyFill="1" applyBorder="1" applyAlignment="1">
      <alignment horizontal="center" wrapText="1"/>
    </xf>
    <xf numFmtId="43" fontId="0" fillId="2" borderId="0" xfId="2" applyFont="1" applyFill="1" applyBorder="1" applyAlignment="1">
      <alignment horizontal="center"/>
    </xf>
    <xf numFmtId="43" fontId="0" fillId="2" borderId="9" xfId="2" applyFont="1" applyFill="1" applyBorder="1" applyAlignment="1">
      <alignment horizontal="center"/>
    </xf>
    <xf numFmtId="1" fontId="0" fillId="2" borderId="0" xfId="0" applyNumberFormat="1" applyFont="1" applyFill="1" applyBorder="1"/>
    <xf numFmtId="1" fontId="0" fillId="2" borderId="6" xfId="0" applyNumberFormat="1" applyFont="1" applyFill="1" applyBorder="1" applyAlignment="1">
      <alignment horizontal="left" wrapText="1"/>
    </xf>
    <xf numFmtId="1" fontId="0" fillId="2" borderId="0" xfId="0" applyNumberFormat="1" applyFont="1" applyFill="1"/>
    <xf numFmtId="1" fontId="0" fillId="2" borderId="8" xfId="0" applyNumberFormat="1" applyFont="1" applyFill="1" applyBorder="1" applyAlignment="1">
      <alignment horizontal="left" wrapText="1"/>
    </xf>
    <xf numFmtId="166" fontId="0" fillId="0" borderId="0" xfId="2" applyNumberFormat="1" applyFont="1" applyFill="1" applyBorder="1" applyAlignment="1">
      <alignment horizontal="center"/>
    </xf>
    <xf numFmtId="166" fontId="0" fillId="2" borderId="7" xfId="2" applyNumberFormat="1" applyFont="1" applyFill="1" applyBorder="1" applyAlignment="1">
      <alignment horizontal="center" wrapText="1"/>
    </xf>
    <xf numFmtId="166" fontId="0" fillId="0" borderId="9" xfId="2" applyNumberFormat="1" applyFont="1" applyFill="1" applyBorder="1" applyAlignment="1">
      <alignment horizontal="center"/>
    </xf>
    <xf numFmtId="166" fontId="0" fillId="2" borderId="10" xfId="2" applyNumberFormat="1" applyFont="1" applyFill="1" applyBorder="1" applyAlignment="1">
      <alignment horizontal="center" wrapText="1"/>
    </xf>
    <xf numFmtId="166" fontId="0" fillId="2" borderId="0" xfId="2" applyNumberFormat="1" applyFont="1" applyFill="1" applyBorder="1" applyAlignment="1">
      <alignment horizontal="center"/>
    </xf>
    <xf numFmtId="166" fontId="0" fillId="2" borderId="7" xfId="2" applyNumberFormat="1" applyFont="1" applyFill="1" applyBorder="1" applyAlignment="1">
      <alignment horizontal="center"/>
    </xf>
    <xf numFmtId="166" fontId="0" fillId="2" borderId="9" xfId="2" applyNumberFormat="1" applyFont="1" applyFill="1" applyBorder="1" applyAlignment="1">
      <alignment horizontal="center"/>
    </xf>
    <xf numFmtId="166" fontId="0" fillId="2" borderId="10" xfId="2" applyNumberFormat="1" applyFont="1" applyFill="1" applyBorder="1" applyAlignment="1">
      <alignment horizontal="center"/>
    </xf>
    <xf numFmtId="165" fontId="0" fillId="2" borderId="0" xfId="2" applyNumberFormat="1" applyFont="1" applyFill="1" applyBorder="1" applyAlignment="1">
      <alignment horizontal="center"/>
    </xf>
    <xf numFmtId="165" fontId="0" fillId="2" borderId="7" xfId="2" applyNumberFormat="1" applyFont="1" applyFill="1" applyBorder="1" applyAlignment="1">
      <alignment horizontal="center" wrapText="1"/>
    </xf>
    <xf numFmtId="165" fontId="0" fillId="2" borderId="9" xfId="2" applyNumberFormat="1" applyFont="1" applyFill="1" applyBorder="1" applyAlignment="1">
      <alignment horizontal="center"/>
    </xf>
    <xf numFmtId="165" fontId="0" fillId="2" borderId="10" xfId="2" applyNumberFormat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/>
    <xf numFmtId="0" fontId="0" fillId="0" borderId="2" xfId="0" applyBorder="1"/>
    <xf numFmtId="9" fontId="0" fillId="0" borderId="1" xfId="1" applyFont="1" applyBorder="1"/>
    <xf numFmtId="9" fontId="0" fillId="0" borderId="2" xfId="1" applyFont="1" applyBorder="1"/>
    <xf numFmtId="9" fontId="0" fillId="0" borderId="4" xfId="1" applyFont="1" applyBorder="1"/>
    <xf numFmtId="9" fontId="0" fillId="0" borderId="5" xfId="1" applyFont="1" applyBorder="1"/>
    <xf numFmtId="9" fontId="0" fillId="0" borderId="9" xfId="1" applyFont="1" applyBorder="1"/>
    <xf numFmtId="9" fontId="0" fillId="0" borderId="10" xfId="1" applyFont="1" applyBorder="1"/>
    <xf numFmtId="9" fontId="0" fillId="0" borderId="0" xfId="1" applyFont="1" applyBorder="1"/>
    <xf numFmtId="9" fontId="0" fillId="0" borderId="7" xfId="1" applyFont="1" applyBorder="1"/>
    <xf numFmtId="0" fontId="0" fillId="0" borderId="4" xfId="0" applyBorder="1"/>
    <xf numFmtId="0" fontId="0" fillId="0" borderId="5" xfId="0" applyBorder="1"/>
    <xf numFmtId="0" fontId="2" fillId="0" borderId="3" xfId="0" applyFont="1" applyBorder="1"/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5" xfId="0" applyBorder="1" applyAlignment="1"/>
    <xf numFmtId="0" fontId="0" fillId="2" borderId="3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0" fontId="0" fillId="2" borderId="3" xfId="0" applyFont="1" applyFill="1" applyBorder="1" applyAlignment="1"/>
    <xf numFmtId="2" fontId="4" fillId="2" borderId="3" xfId="0" applyNumberFormat="1" applyFont="1" applyFill="1" applyBorder="1" applyAlignment="1"/>
    <xf numFmtId="0" fontId="4" fillId="2" borderId="8" xfId="0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  <xf numFmtId="2" fontId="4" fillId="2" borderId="6" xfId="0" applyNumberFormat="1" applyFont="1" applyFill="1" applyBorder="1" applyAlignment="1">
      <alignment horizontal="left"/>
    </xf>
    <xf numFmtId="165" fontId="4" fillId="2" borderId="4" xfId="2" applyNumberFormat="1" applyFont="1" applyFill="1" applyBorder="1" applyAlignment="1">
      <alignment horizontal="right"/>
    </xf>
    <xf numFmtId="165" fontId="4" fillId="2" borderId="5" xfId="2" applyNumberFormat="1" applyFont="1" applyFill="1" applyBorder="1" applyAlignment="1">
      <alignment horizontal="right"/>
    </xf>
    <xf numFmtId="165" fontId="4" fillId="2" borderId="0" xfId="2" applyNumberFormat="1" applyFont="1" applyFill="1" applyBorder="1" applyAlignment="1">
      <alignment horizontal="right"/>
    </xf>
    <xf numFmtId="165" fontId="4" fillId="2" borderId="7" xfId="2" applyNumberFormat="1" applyFont="1" applyFill="1" applyBorder="1" applyAlignment="1">
      <alignment horizontal="right"/>
    </xf>
    <xf numFmtId="43" fontId="4" fillId="2" borderId="9" xfId="2" applyFont="1" applyFill="1" applyBorder="1" applyAlignment="1">
      <alignment horizontal="right"/>
    </xf>
    <xf numFmtId="43" fontId="4" fillId="2" borderId="10" xfId="2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164" fontId="0" fillId="2" borderId="4" xfId="0" applyNumberFormat="1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left" wrapText="1"/>
    </xf>
    <xf numFmtId="166" fontId="0" fillId="0" borderId="4" xfId="2" applyNumberFormat="1" applyFont="1" applyFill="1" applyBorder="1" applyAlignment="1">
      <alignment horizontal="center"/>
    </xf>
    <xf numFmtId="166" fontId="0" fillId="2" borderId="5" xfId="2" applyNumberFormat="1" applyFont="1" applyFill="1" applyBorder="1" applyAlignment="1">
      <alignment horizontal="center" wrapText="1"/>
    </xf>
    <xf numFmtId="1" fontId="0" fillId="2" borderId="3" xfId="0" applyNumberFormat="1" applyFont="1" applyFill="1" applyBorder="1" applyAlignment="1">
      <alignment horizontal="left" wrapText="1"/>
    </xf>
    <xf numFmtId="166" fontId="0" fillId="2" borderId="4" xfId="2" applyNumberFormat="1" applyFont="1" applyFill="1" applyBorder="1" applyAlignment="1">
      <alignment horizontal="center"/>
    </xf>
    <xf numFmtId="166" fontId="0" fillId="2" borderId="5" xfId="2" applyNumberFormat="1" applyFont="1" applyFill="1" applyBorder="1" applyAlignment="1">
      <alignment horizontal="center"/>
    </xf>
    <xf numFmtId="43" fontId="0" fillId="2" borderId="4" xfId="2" applyFont="1" applyFill="1" applyBorder="1" applyAlignment="1">
      <alignment horizontal="center"/>
    </xf>
    <xf numFmtId="43" fontId="0" fillId="2" borderId="5" xfId="2" applyFont="1" applyFill="1" applyBorder="1" applyAlignment="1">
      <alignment horizontal="center" wrapText="1"/>
    </xf>
    <xf numFmtId="165" fontId="0" fillId="2" borderId="4" xfId="2" applyNumberFormat="1" applyFont="1" applyFill="1" applyBorder="1" applyAlignment="1">
      <alignment horizontal="center"/>
    </xf>
    <xf numFmtId="165" fontId="0" fillId="2" borderId="5" xfId="2" applyNumberFormat="1" applyFont="1" applyFill="1" applyBorder="1" applyAlignment="1">
      <alignment horizontal="center" wrapText="1"/>
    </xf>
    <xf numFmtId="164" fontId="0" fillId="2" borderId="5" xfId="0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left"/>
    </xf>
    <xf numFmtId="164" fontId="0" fillId="2" borderId="5" xfId="0" applyNumberFormat="1" applyFont="1" applyFill="1" applyBorder="1" applyAlignment="1">
      <alignment horizontal="center" wrapText="1"/>
    </xf>
    <xf numFmtId="9" fontId="0" fillId="0" borderId="1" xfId="1" applyNumberFormat="1" applyFont="1" applyBorder="1"/>
    <xf numFmtId="9" fontId="0" fillId="0" borderId="2" xfId="1" applyNumberFormat="1" applyFont="1" applyBorder="1"/>
    <xf numFmtId="9" fontId="0" fillId="0" borderId="4" xfId="1" applyNumberFormat="1" applyFont="1" applyBorder="1"/>
    <xf numFmtId="9" fontId="0" fillId="0" borderId="5" xfId="1" applyNumberFormat="1" applyFont="1" applyBorder="1"/>
    <xf numFmtId="9" fontId="0" fillId="0" borderId="9" xfId="1" applyNumberFormat="1" applyFont="1" applyBorder="1"/>
    <xf numFmtId="9" fontId="0" fillId="0" borderId="10" xfId="1" applyNumberFormat="1" applyFont="1" applyBorder="1"/>
    <xf numFmtId="9" fontId="0" fillId="0" borderId="0" xfId="1" applyNumberFormat="1" applyFont="1" applyBorder="1"/>
    <xf numFmtId="9" fontId="0" fillId="0" borderId="7" xfId="1" applyNumberFormat="1" applyFont="1" applyBorder="1"/>
    <xf numFmtId="9" fontId="0" fillId="0" borderId="1" xfId="1" applyNumberFormat="1" applyFont="1" applyBorder="1" applyAlignment="1">
      <alignment horizontal="center"/>
    </xf>
    <xf numFmtId="9" fontId="0" fillId="0" borderId="2" xfId="1" applyNumberFormat="1" applyFont="1" applyBorder="1" applyAlignment="1">
      <alignment horizontal="center"/>
    </xf>
    <xf numFmtId="9" fontId="0" fillId="0" borderId="4" xfId="1" applyNumberFormat="1" applyFont="1" applyBorder="1" applyAlignment="1">
      <alignment horizontal="center"/>
    </xf>
    <xf numFmtId="9" fontId="0" fillId="0" borderId="5" xfId="1" applyNumberFormat="1" applyFont="1" applyBorder="1" applyAlignment="1">
      <alignment horizontal="center"/>
    </xf>
    <xf numFmtId="9" fontId="0" fillId="0" borderId="9" xfId="1" applyNumberFormat="1" applyFont="1" applyBorder="1" applyAlignment="1">
      <alignment horizontal="center"/>
    </xf>
    <xf numFmtId="9" fontId="0" fillId="0" borderId="10" xfId="1" applyNumberFormat="1" applyFont="1" applyBorder="1" applyAlignment="1">
      <alignment horizontal="center"/>
    </xf>
    <xf numFmtId="9" fontId="0" fillId="0" borderId="0" xfId="1" applyNumberFormat="1" applyFont="1" applyBorder="1" applyAlignment="1">
      <alignment horizontal="center"/>
    </xf>
    <xf numFmtId="9" fontId="0" fillId="0" borderId="7" xfId="1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ill="1" applyBorder="1"/>
    <xf numFmtId="0" fontId="0" fillId="0" borderId="6" xfId="0" applyFont="1" applyFill="1" applyBorder="1"/>
    <xf numFmtId="0" fontId="0" fillId="0" borderId="7" xfId="0" applyFill="1" applyBorder="1"/>
    <xf numFmtId="167" fontId="0" fillId="0" borderId="7" xfId="1" applyNumberFormat="1" applyFont="1" applyFill="1" applyBorder="1"/>
    <xf numFmtId="0" fontId="0" fillId="0" borderId="8" xfId="0" applyFont="1" applyFill="1" applyBorder="1"/>
    <xf numFmtId="0" fontId="0" fillId="0" borderId="9" xfId="0" applyFill="1" applyBorder="1"/>
    <xf numFmtId="167" fontId="0" fillId="0" borderId="10" xfId="1" applyNumberFormat="1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0" fillId="2" borderId="3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E8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workbookViewId="0">
      <selection activeCell="D29" sqref="D29"/>
    </sheetView>
  </sheetViews>
  <sheetFormatPr defaultRowHeight="14.5" x14ac:dyDescent="0.35"/>
  <cols>
    <col min="2" max="5" width="16.54296875" style="61" customWidth="1"/>
    <col min="6" max="6" width="19" style="61" customWidth="1"/>
    <col min="9" max="9" width="23.1796875" customWidth="1"/>
  </cols>
  <sheetData>
    <row r="1" spans="1:11" s="8" customFormat="1" ht="54" customHeight="1" x14ac:dyDescent="0.35">
      <c r="A1" s="9" t="s">
        <v>109</v>
      </c>
      <c r="B1" s="49"/>
      <c r="C1" s="49"/>
      <c r="D1" s="50"/>
      <c r="E1" s="50"/>
      <c r="F1" s="50"/>
    </row>
    <row r="2" spans="1:11" x14ac:dyDescent="0.35">
      <c r="A2" s="13"/>
      <c r="B2" s="51"/>
      <c r="C2" s="51"/>
      <c r="D2" s="51"/>
      <c r="E2" s="51"/>
      <c r="F2" s="51"/>
      <c r="G2" s="13"/>
      <c r="H2" s="13"/>
      <c r="I2" s="13"/>
    </row>
    <row r="3" spans="1:11" s="67" customFormat="1" ht="15.5" x14ac:dyDescent="0.35">
      <c r="A3" s="64" t="s">
        <v>0</v>
      </c>
      <c r="B3" s="65"/>
      <c r="C3" s="65"/>
      <c r="D3" s="65"/>
      <c r="E3" s="65"/>
      <c r="F3" s="65"/>
      <c r="G3" s="64"/>
      <c r="H3" s="64"/>
      <c r="I3" s="66"/>
    </row>
    <row r="4" spans="1:11" s="12" customFormat="1" ht="29" x14ac:dyDescent="0.35">
      <c r="A4" s="140" t="s">
        <v>1</v>
      </c>
      <c r="B4" s="112" t="s">
        <v>2</v>
      </c>
      <c r="C4" s="112" t="s">
        <v>3</v>
      </c>
      <c r="D4" s="112" t="s">
        <v>4</v>
      </c>
      <c r="E4" s="112" t="s">
        <v>5</v>
      </c>
      <c r="F4" s="113" t="s">
        <v>6</v>
      </c>
      <c r="G4" s="15"/>
      <c r="H4" s="16"/>
      <c r="I4" s="16"/>
      <c r="J4" s="11"/>
      <c r="K4" s="11"/>
    </row>
    <row r="5" spans="1:11" x14ac:dyDescent="0.35">
      <c r="A5" s="36" t="s">
        <v>7</v>
      </c>
      <c r="B5" s="54">
        <v>34</v>
      </c>
      <c r="C5" s="54">
        <v>45</v>
      </c>
      <c r="D5" s="54">
        <v>0</v>
      </c>
      <c r="E5" s="54">
        <v>0</v>
      </c>
      <c r="F5" s="55">
        <v>3032</v>
      </c>
      <c r="G5" s="13"/>
      <c r="H5" s="17"/>
      <c r="I5" s="17"/>
      <c r="J5" s="3"/>
      <c r="K5" s="3"/>
    </row>
    <row r="6" spans="1:11" x14ac:dyDescent="0.35">
      <c r="A6" s="37" t="s">
        <v>8</v>
      </c>
      <c r="B6" s="56">
        <v>33</v>
      </c>
      <c r="C6" s="56">
        <v>52</v>
      </c>
      <c r="D6" s="56">
        <v>0</v>
      </c>
      <c r="E6" s="56">
        <v>2</v>
      </c>
      <c r="F6" s="57">
        <v>6416</v>
      </c>
      <c r="G6" s="13"/>
      <c r="H6" s="17"/>
      <c r="I6" s="17"/>
      <c r="J6" s="3"/>
      <c r="K6" s="3"/>
    </row>
    <row r="7" spans="1:11" x14ac:dyDescent="0.35">
      <c r="A7" s="37" t="s">
        <v>9</v>
      </c>
      <c r="B7" s="56">
        <v>48</v>
      </c>
      <c r="C7" s="56">
        <v>28</v>
      </c>
      <c r="D7" s="56">
        <v>1</v>
      </c>
      <c r="E7" s="56">
        <v>1</v>
      </c>
      <c r="F7" s="57">
        <v>7763</v>
      </c>
      <c r="G7" s="13"/>
      <c r="H7" s="17"/>
      <c r="I7" s="17"/>
      <c r="J7" s="3"/>
      <c r="K7" s="3"/>
    </row>
    <row r="8" spans="1:11" x14ac:dyDescent="0.35">
      <c r="A8" s="37" t="s">
        <v>10</v>
      </c>
      <c r="B8" s="56">
        <v>50</v>
      </c>
      <c r="C8" s="56">
        <v>34</v>
      </c>
      <c r="D8" s="56">
        <v>0</v>
      </c>
      <c r="E8" s="56">
        <v>5</v>
      </c>
      <c r="F8" s="57">
        <v>1082</v>
      </c>
      <c r="G8" s="13"/>
      <c r="H8" s="17"/>
      <c r="I8" s="17"/>
      <c r="J8" s="3"/>
      <c r="K8" s="3"/>
    </row>
    <row r="9" spans="1:11" x14ac:dyDescent="0.35">
      <c r="A9" s="37" t="s">
        <v>11</v>
      </c>
      <c r="B9" s="56">
        <v>72</v>
      </c>
      <c r="C9" s="56">
        <v>58</v>
      </c>
      <c r="D9" s="56">
        <v>0</v>
      </c>
      <c r="E9" s="56">
        <v>16</v>
      </c>
      <c r="F9" s="57">
        <v>1406</v>
      </c>
      <c r="G9" s="13"/>
      <c r="H9" s="17"/>
      <c r="I9" s="17"/>
      <c r="J9" s="3"/>
      <c r="K9" s="3"/>
    </row>
    <row r="10" spans="1:11" x14ac:dyDescent="0.35">
      <c r="A10" s="37" t="s">
        <v>12</v>
      </c>
      <c r="B10" s="56">
        <v>65</v>
      </c>
      <c r="C10" s="56">
        <v>43</v>
      </c>
      <c r="D10" s="56">
        <v>2</v>
      </c>
      <c r="E10" s="56">
        <v>0</v>
      </c>
      <c r="F10" s="57">
        <v>8606</v>
      </c>
      <c r="G10" s="13"/>
      <c r="H10" s="17"/>
      <c r="I10" s="17"/>
      <c r="J10" s="3"/>
      <c r="K10" s="3"/>
    </row>
    <row r="11" spans="1:11" x14ac:dyDescent="0.35">
      <c r="A11" s="38" t="s">
        <v>110</v>
      </c>
      <c r="B11" s="58">
        <v>53</v>
      </c>
      <c r="C11" s="58">
        <v>42</v>
      </c>
      <c r="D11" s="58">
        <v>0</v>
      </c>
      <c r="E11" s="58">
        <v>0</v>
      </c>
      <c r="F11" s="59">
        <v>10431</v>
      </c>
      <c r="G11" s="13"/>
      <c r="H11" s="17"/>
      <c r="I11" s="17"/>
      <c r="J11" s="3"/>
      <c r="K11" s="3"/>
    </row>
    <row r="12" spans="1:11" x14ac:dyDescent="0.35">
      <c r="B12" s="62"/>
      <c r="C12" s="60"/>
      <c r="D12" s="60"/>
      <c r="E12" s="60"/>
      <c r="F12" s="60"/>
      <c r="G12" s="13"/>
      <c r="H12" s="17"/>
      <c r="I12" s="17"/>
      <c r="J12" s="3"/>
      <c r="K12" s="3"/>
    </row>
    <row r="13" spans="1:11" x14ac:dyDescent="0.35">
      <c r="A13" s="35" t="s">
        <v>13</v>
      </c>
      <c r="B13" s="51"/>
      <c r="C13" s="51"/>
      <c r="D13" s="51"/>
      <c r="E13" s="51"/>
      <c r="F13" s="51"/>
      <c r="G13" s="13"/>
      <c r="H13" s="17"/>
      <c r="I13" s="17"/>
      <c r="J13" s="3"/>
      <c r="K13" s="3"/>
    </row>
    <row r="14" spans="1:11" x14ac:dyDescent="0.35">
      <c r="A14" s="13" t="s">
        <v>14</v>
      </c>
      <c r="B14" s="51"/>
      <c r="C14" s="51"/>
      <c r="D14" s="51"/>
      <c r="E14" s="51"/>
      <c r="F14" s="51"/>
      <c r="G14" s="13"/>
      <c r="H14" s="17"/>
      <c r="I14" s="17"/>
      <c r="J14" s="3"/>
      <c r="K14" s="3"/>
    </row>
    <row r="15" spans="1:11" x14ac:dyDescent="0.35">
      <c r="A15" s="13"/>
      <c r="B15" s="51"/>
      <c r="C15" s="51"/>
      <c r="D15" s="51"/>
      <c r="E15" s="51"/>
      <c r="F15" s="51"/>
      <c r="G15" s="13"/>
      <c r="H15" s="17"/>
      <c r="I15" s="17"/>
      <c r="J15" s="3"/>
      <c r="K15" s="3"/>
    </row>
    <row r="16" spans="1:11" x14ac:dyDescent="0.35">
      <c r="A16" s="13"/>
      <c r="B16" s="51"/>
      <c r="C16" s="51"/>
      <c r="D16" s="51"/>
      <c r="E16" s="51"/>
      <c r="F16" s="51"/>
      <c r="G16" s="13"/>
      <c r="H16" s="17"/>
      <c r="I16" s="17"/>
      <c r="J16" s="3"/>
      <c r="K16" s="3"/>
    </row>
    <row r="17" spans="1:11" x14ac:dyDescent="0.35">
      <c r="A17" s="13"/>
      <c r="B17" s="51"/>
      <c r="C17" s="51"/>
      <c r="D17" s="51"/>
      <c r="E17" s="51"/>
      <c r="F17" s="51"/>
      <c r="G17" s="13"/>
      <c r="H17" s="17"/>
      <c r="I17" s="17"/>
      <c r="J17" s="3"/>
      <c r="K17" s="3"/>
    </row>
    <row r="18" spans="1:11" x14ac:dyDescent="0.35">
      <c r="A18" s="13"/>
      <c r="B18" s="51"/>
      <c r="C18" s="51"/>
      <c r="D18" s="51"/>
      <c r="E18" s="51"/>
      <c r="F18" s="51"/>
      <c r="G18" s="13"/>
      <c r="H18" s="13"/>
      <c r="I18" s="13"/>
    </row>
    <row r="19" spans="1:11" x14ac:dyDescent="0.35">
      <c r="A19" s="13"/>
      <c r="B19" s="51"/>
      <c r="C19" s="51"/>
      <c r="D19" s="51"/>
      <c r="E19" s="51"/>
      <c r="F19" s="51"/>
      <c r="G19" s="13"/>
      <c r="H19" s="13"/>
      <c r="I19" s="13"/>
    </row>
    <row r="20" spans="1:11" x14ac:dyDescent="0.35">
      <c r="A20" s="13"/>
      <c r="B20" s="51"/>
      <c r="C20" s="51"/>
      <c r="D20" s="51"/>
      <c r="E20" s="51"/>
      <c r="F20" s="51"/>
      <c r="G20" s="13"/>
      <c r="H20" s="13"/>
      <c r="I20" s="13"/>
    </row>
    <row r="21" spans="1:11" x14ac:dyDescent="0.35">
      <c r="A21" s="13"/>
      <c r="B21" s="51"/>
      <c r="C21" s="51"/>
      <c r="D21" s="51"/>
      <c r="E21" s="51"/>
      <c r="F21" s="51"/>
      <c r="G21" s="13"/>
      <c r="H21" s="13"/>
      <c r="I21" s="13"/>
    </row>
    <row r="22" spans="1:11" x14ac:dyDescent="0.35">
      <c r="A22" s="13"/>
      <c r="B22" s="51"/>
      <c r="C22" s="51"/>
      <c r="D22" s="51"/>
      <c r="E22" s="51"/>
      <c r="F22" s="51"/>
      <c r="G22" s="13"/>
      <c r="H22" s="13"/>
      <c r="I22" s="13"/>
    </row>
    <row r="23" spans="1:11" x14ac:dyDescent="0.35">
      <c r="A23" s="13"/>
      <c r="B23" s="51"/>
      <c r="C23" s="51"/>
      <c r="D23" s="51"/>
      <c r="E23" s="51"/>
      <c r="F23" s="51"/>
      <c r="G23" s="13"/>
      <c r="H23" s="13"/>
      <c r="I23" s="13"/>
    </row>
    <row r="24" spans="1:11" x14ac:dyDescent="0.35">
      <c r="A24" s="13"/>
      <c r="B24" s="51"/>
      <c r="C24" s="51"/>
      <c r="D24" s="51"/>
      <c r="E24" s="51"/>
      <c r="F24" s="51"/>
      <c r="G24" s="13"/>
      <c r="H24" s="13"/>
      <c r="I24" s="13"/>
    </row>
    <row r="25" spans="1:11" x14ac:dyDescent="0.35">
      <c r="A25" s="13"/>
      <c r="B25" s="51"/>
      <c r="C25" s="51"/>
      <c r="D25" s="51"/>
      <c r="E25" s="51"/>
      <c r="F25" s="51"/>
      <c r="G25" s="13"/>
      <c r="H25" s="13"/>
      <c r="I25" s="13"/>
    </row>
    <row r="26" spans="1:11" x14ac:dyDescent="0.35">
      <c r="A26" s="13"/>
      <c r="B26" s="51"/>
      <c r="C26" s="51"/>
      <c r="D26" s="51"/>
      <c r="E26" s="51"/>
      <c r="F26" s="51"/>
      <c r="G26" s="13"/>
      <c r="H26" s="13"/>
      <c r="I26" s="13"/>
    </row>
    <row r="27" spans="1:11" x14ac:dyDescent="0.35">
      <c r="A27" s="13"/>
      <c r="B27" s="51"/>
      <c r="C27" s="51"/>
      <c r="D27" s="51"/>
      <c r="E27" s="51"/>
      <c r="F27" s="51"/>
      <c r="G27" s="13"/>
      <c r="H27" s="13"/>
      <c r="I27" s="13"/>
    </row>
    <row r="28" spans="1:11" x14ac:dyDescent="0.35">
      <c r="A28" s="13"/>
      <c r="B28" s="51"/>
      <c r="C28" s="51"/>
      <c r="D28" s="51"/>
      <c r="E28" s="51"/>
      <c r="F28" s="5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"/>
  <sheetViews>
    <sheetView showGridLines="0" zoomScaleNormal="100" workbookViewId="0">
      <selection activeCell="M14" sqref="M14"/>
    </sheetView>
  </sheetViews>
  <sheetFormatPr defaultRowHeight="14.5" x14ac:dyDescent="0.35"/>
  <cols>
    <col min="2" max="5" width="13.1796875" customWidth="1"/>
    <col min="6" max="6" width="15.1796875" customWidth="1"/>
    <col min="7" max="7" width="13.1796875" customWidth="1"/>
  </cols>
  <sheetData>
    <row r="1" spans="1:16" s="18" customFormat="1" ht="54" customHeight="1" x14ac:dyDescent="0.35">
      <c r="A1" s="9" t="s">
        <v>111</v>
      </c>
    </row>
    <row r="2" spans="1:16" x14ac:dyDescent="0.35">
      <c r="A2" s="13"/>
      <c r="B2" s="13"/>
      <c r="C2" s="13"/>
      <c r="D2" s="13"/>
      <c r="E2" s="13"/>
      <c r="F2" s="13"/>
      <c r="G2" s="13"/>
    </row>
    <row r="3" spans="1:16" s="67" customFormat="1" ht="15.5" x14ac:dyDescent="0.35">
      <c r="A3" s="64" t="s">
        <v>15</v>
      </c>
      <c r="B3" s="64"/>
      <c r="C3" s="64"/>
      <c r="D3" s="64"/>
      <c r="E3" s="64"/>
      <c r="F3" s="64"/>
      <c r="G3" s="64"/>
    </row>
    <row r="4" spans="1:16" s="12" customFormat="1" ht="30.75" customHeight="1" x14ac:dyDescent="0.35">
      <c r="A4" s="141" t="s">
        <v>1</v>
      </c>
      <c r="B4" s="151" t="s">
        <v>16</v>
      </c>
      <c r="C4" s="151" t="s">
        <v>17</v>
      </c>
      <c r="D4" s="151" t="s">
        <v>18</v>
      </c>
      <c r="E4" s="151" t="s">
        <v>19</v>
      </c>
      <c r="F4" s="151" t="s">
        <v>20</v>
      </c>
      <c r="G4" s="152" t="s">
        <v>21</v>
      </c>
      <c r="H4" s="21"/>
      <c r="I4" s="21"/>
      <c r="J4" s="11"/>
      <c r="K4" s="11"/>
      <c r="L4" s="11"/>
      <c r="M4" s="11"/>
      <c r="N4" s="11"/>
      <c r="O4" s="11"/>
      <c r="P4" s="11"/>
    </row>
    <row r="5" spans="1:16" x14ac:dyDescent="0.35">
      <c r="A5" s="143" t="s">
        <v>22</v>
      </c>
      <c r="B5" s="145">
        <v>12438.21</v>
      </c>
      <c r="C5" s="145">
        <v>182.32</v>
      </c>
      <c r="D5" s="145">
        <v>1037.3900000000001</v>
      </c>
      <c r="E5" s="145">
        <v>297.5</v>
      </c>
      <c r="F5" s="145">
        <v>40.5</v>
      </c>
      <c r="G5" s="146">
        <v>13995.93</v>
      </c>
      <c r="H5" s="20"/>
      <c r="I5" s="3"/>
      <c r="J5" s="3"/>
      <c r="K5" s="3"/>
      <c r="L5" s="3"/>
      <c r="M5" s="3"/>
      <c r="N5" s="3"/>
      <c r="O5" s="3"/>
      <c r="P5" s="3"/>
    </row>
    <row r="6" spans="1:16" x14ac:dyDescent="0.35">
      <c r="A6" s="144" t="s">
        <v>23</v>
      </c>
      <c r="B6" s="147">
        <v>12929.9</v>
      </c>
      <c r="C6" s="147">
        <v>159.16</v>
      </c>
      <c r="D6" s="147">
        <v>1014.2</v>
      </c>
      <c r="E6" s="147">
        <v>258.79000000000002</v>
      </c>
      <c r="F6" s="147">
        <v>46.91</v>
      </c>
      <c r="G6" s="148">
        <v>14162.45</v>
      </c>
      <c r="H6" s="20"/>
      <c r="I6" s="3"/>
      <c r="J6" s="3"/>
      <c r="K6" s="3"/>
      <c r="L6" s="3"/>
      <c r="M6" s="3"/>
      <c r="N6" s="3"/>
      <c r="O6" s="3"/>
      <c r="P6" s="3"/>
    </row>
    <row r="7" spans="1:16" x14ac:dyDescent="0.35">
      <c r="A7" s="144" t="s">
        <v>24</v>
      </c>
      <c r="B7" s="147">
        <v>12946.45</v>
      </c>
      <c r="C7" s="147">
        <v>170</v>
      </c>
      <c r="D7" s="147">
        <v>966.84</v>
      </c>
      <c r="E7" s="147">
        <v>295.23</v>
      </c>
      <c r="F7" s="147">
        <v>43.03</v>
      </c>
      <c r="G7" s="148">
        <v>14157.51</v>
      </c>
      <c r="H7" s="20"/>
      <c r="I7" s="3"/>
      <c r="J7" s="3"/>
      <c r="K7" s="3"/>
      <c r="L7" s="3"/>
      <c r="M7" s="3"/>
      <c r="N7" s="3"/>
      <c r="O7" s="3"/>
      <c r="P7" s="3"/>
    </row>
    <row r="8" spans="1:16" x14ac:dyDescent="0.35">
      <c r="A8" s="144" t="s">
        <v>25</v>
      </c>
      <c r="B8" s="147">
        <v>12837.23</v>
      </c>
      <c r="C8" s="147">
        <v>171.11</v>
      </c>
      <c r="D8" s="147">
        <v>825.04</v>
      </c>
      <c r="E8" s="147">
        <v>296.97000000000003</v>
      </c>
      <c r="F8" s="147">
        <v>45</v>
      </c>
      <c r="G8" s="148">
        <v>13920.28</v>
      </c>
      <c r="H8" s="20"/>
      <c r="I8" s="3"/>
      <c r="J8" s="10"/>
      <c r="K8" s="3"/>
      <c r="L8" s="3"/>
      <c r="M8" s="3"/>
      <c r="N8" s="3"/>
      <c r="O8" s="3"/>
      <c r="P8" s="3"/>
    </row>
    <row r="9" spans="1:16" x14ac:dyDescent="0.35">
      <c r="A9" s="144" t="s">
        <v>26</v>
      </c>
      <c r="B9" s="147">
        <v>12922.56</v>
      </c>
      <c r="C9" s="147">
        <v>164.55</v>
      </c>
      <c r="D9" s="147">
        <v>854.6</v>
      </c>
      <c r="E9" s="147">
        <v>379.5</v>
      </c>
      <c r="F9" s="147">
        <v>46.95</v>
      </c>
      <c r="G9" s="148">
        <v>14131.96</v>
      </c>
      <c r="H9" s="20"/>
      <c r="I9" s="3"/>
      <c r="J9" s="3"/>
      <c r="K9" s="3"/>
      <c r="L9" s="3"/>
      <c r="M9" s="3"/>
      <c r="N9" s="3"/>
      <c r="O9" s="3"/>
      <c r="P9" s="3"/>
    </row>
    <row r="10" spans="1:16" x14ac:dyDescent="0.35">
      <c r="A10" s="144" t="s">
        <v>27</v>
      </c>
      <c r="B10" s="147">
        <v>13098.03</v>
      </c>
      <c r="C10" s="147">
        <v>159.09</v>
      </c>
      <c r="D10" s="147">
        <v>852.78</v>
      </c>
      <c r="E10" s="147">
        <v>323.64999999999998</v>
      </c>
      <c r="F10" s="147">
        <v>43.83</v>
      </c>
      <c r="G10" s="148">
        <v>14194.34</v>
      </c>
      <c r="H10" s="5"/>
    </row>
    <row r="11" spans="1:16" x14ac:dyDescent="0.35">
      <c r="A11" s="144" t="s">
        <v>28</v>
      </c>
      <c r="B11" s="147">
        <v>13365.81</v>
      </c>
      <c r="C11" s="147">
        <v>155.07</v>
      </c>
      <c r="D11" s="147">
        <v>856.39</v>
      </c>
      <c r="E11" s="147">
        <v>434.64</v>
      </c>
      <c r="F11" s="147">
        <v>40.72</v>
      </c>
      <c r="G11" s="148">
        <v>14771.509999999998</v>
      </c>
      <c r="H11" s="5"/>
    </row>
    <row r="12" spans="1:16" x14ac:dyDescent="0.35">
      <c r="A12" s="144" t="s">
        <v>29</v>
      </c>
      <c r="B12" s="147">
        <v>13603</v>
      </c>
      <c r="C12" s="147">
        <v>144.47999999999999</v>
      </c>
      <c r="D12" s="147">
        <v>926.32</v>
      </c>
      <c r="E12" s="147">
        <v>272.66000000000003</v>
      </c>
      <c r="F12" s="147">
        <v>31.62</v>
      </c>
      <c r="G12" s="148">
        <v>14978.12</v>
      </c>
      <c r="H12" s="5"/>
    </row>
    <row r="13" spans="1:16" x14ac:dyDescent="0.35">
      <c r="A13" s="144" t="s">
        <v>30</v>
      </c>
      <c r="B13" s="147">
        <v>14452.31</v>
      </c>
      <c r="C13" s="147">
        <v>124.42</v>
      </c>
      <c r="D13" s="147">
        <v>996.75</v>
      </c>
      <c r="E13" s="147">
        <v>275.60000000000002</v>
      </c>
      <c r="F13" s="147">
        <v>34.92</v>
      </c>
      <c r="G13" s="148">
        <v>15884</v>
      </c>
      <c r="H13" s="5"/>
    </row>
    <row r="14" spans="1:16" x14ac:dyDescent="0.35">
      <c r="A14" s="144" t="s">
        <v>31</v>
      </c>
      <c r="B14" s="147">
        <v>14699.18</v>
      </c>
      <c r="C14" s="147">
        <v>135.16</v>
      </c>
      <c r="D14" s="147">
        <v>1078.98</v>
      </c>
      <c r="E14" s="147">
        <v>267.89999999999998</v>
      </c>
      <c r="F14" s="147">
        <v>34.67</v>
      </c>
      <c r="G14" s="148">
        <v>16215.89</v>
      </c>
      <c r="H14" s="5"/>
    </row>
    <row r="15" spans="1:16" x14ac:dyDescent="0.35">
      <c r="A15" s="142">
        <v>2019</v>
      </c>
      <c r="B15" s="149">
        <v>14670.1</v>
      </c>
      <c r="C15" s="149">
        <v>141.37</v>
      </c>
      <c r="D15" s="149">
        <v>1023.86</v>
      </c>
      <c r="E15" s="149">
        <v>332.44</v>
      </c>
      <c r="F15" s="149">
        <v>39.82</v>
      </c>
      <c r="G15" s="150">
        <v>16207.6</v>
      </c>
      <c r="H15" s="5"/>
    </row>
    <row r="16" spans="1:16" x14ac:dyDescent="0.35">
      <c r="B16" s="22"/>
      <c r="C16" s="22"/>
      <c r="D16" s="22"/>
      <c r="E16" s="22"/>
      <c r="F16" s="22"/>
      <c r="G16" s="22"/>
      <c r="H16" s="5"/>
    </row>
    <row r="17" spans="1:8" x14ac:dyDescent="0.35">
      <c r="A17" s="22" t="s">
        <v>32</v>
      </c>
      <c r="B17" s="5"/>
      <c r="C17" s="5"/>
      <c r="D17" s="5"/>
      <c r="E17" s="5"/>
      <c r="F17" s="5"/>
      <c r="G17" s="5"/>
      <c r="H17" s="5"/>
    </row>
    <row r="18" spans="1:8" x14ac:dyDescent="0.35">
      <c r="A18" s="5"/>
      <c r="B18" s="5"/>
      <c r="C18" s="5"/>
      <c r="D18" s="5"/>
      <c r="E18" s="5"/>
      <c r="F18" s="5"/>
      <c r="G18" s="5"/>
      <c r="H18" s="5"/>
    </row>
    <row r="19" spans="1:8" x14ac:dyDescent="0.35">
      <c r="A19" s="5"/>
      <c r="B19" s="5"/>
      <c r="C19" s="5"/>
      <c r="D19" s="5"/>
      <c r="E19" s="5"/>
      <c r="F19" s="5"/>
      <c r="G19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8"/>
  <sheetViews>
    <sheetView showGridLines="0" zoomScaleNormal="100" workbookViewId="0">
      <selection activeCell="AA20" sqref="AA20"/>
    </sheetView>
  </sheetViews>
  <sheetFormatPr defaultRowHeight="14.5" x14ac:dyDescent="0.35"/>
  <cols>
    <col min="1" max="1" width="6.81640625" customWidth="1"/>
    <col min="2" max="2" width="12.26953125" bestFit="1" customWidth="1"/>
    <col min="3" max="3" width="10.81640625" bestFit="1" customWidth="1"/>
    <col min="4" max="4" width="9.81640625" bestFit="1" customWidth="1"/>
    <col min="5" max="5" width="15.1796875" customWidth="1"/>
    <col min="6" max="6" width="12.1796875" bestFit="1" customWidth="1"/>
    <col min="8" max="8" width="6.54296875" customWidth="1"/>
    <col min="9" max="9" width="9.1796875" style="48" bestFit="1" customWidth="1"/>
    <col min="10" max="10" width="10.81640625" style="48" bestFit="1" customWidth="1"/>
    <col min="11" max="11" width="9.1796875" style="48" bestFit="1" customWidth="1"/>
    <col min="12" max="12" width="10.81640625" style="48" bestFit="1" customWidth="1"/>
    <col min="14" max="14" width="7.1796875" customWidth="1"/>
    <col min="15" max="16" width="10.81640625" style="48" customWidth="1"/>
    <col min="17" max="17" width="9.1796875" style="48" bestFit="1" customWidth="1"/>
    <col min="18" max="18" width="11.7265625" style="48" customWidth="1"/>
    <col min="20" max="20" width="6.26953125" customWidth="1"/>
    <col min="21" max="21" width="7.26953125" style="48" bestFit="1" customWidth="1"/>
    <col min="22" max="22" width="8.81640625" style="48" bestFit="1" customWidth="1"/>
    <col min="23" max="23" width="8.7265625" style="48" bestFit="1" customWidth="1"/>
    <col min="24" max="24" width="8.54296875" style="48" bestFit="1" customWidth="1"/>
  </cols>
  <sheetData>
    <row r="1" spans="1:52" s="18" customFormat="1" ht="54" customHeight="1" x14ac:dyDescent="0.35">
      <c r="A1" s="9" t="s">
        <v>112</v>
      </c>
      <c r="I1" s="78"/>
      <c r="J1" s="78"/>
      <c r="K1" s="79"/>
      <c r="L1" s="79"/>
      <c r="M1" s="19"/>
      <c r="N1" s="19"/>
      <c r="O1" s="79"/>
      <c r="P1" s="79"/>
      <c r="Q1" s="79"/>
      <c r="R1" s="79"/>
      <c r="S1" s="19"/>
      <c r="U1" s="78"/>
      <c r="V1" s="78"/>
      <c r="W1" s="78"/>
      <c r="X1" s="78"/>
    </row>
    <row r="2" spans="1:52" s="1" customFormat="1" x14ac:dyDescent="0.35">
      <c r="A2" s="14"/>
      <c r="B2" s="14"/>
      <c r="C2" s="14"/>
      <c r="D2" s="14"/>
      <c r="E2" s="14"/>
      <c r="F2" s="27"/>
      <c r="G2" s="27"/>
      <c r="H2" s="27"/>
      <c r="I2" s="80"/>
      <c r="J2" s="80"/>
      <c r="K2" s="80"/>
      <c r="L2" s="81"/>
      <c r="M2" s="28"/>
      <c r="N2" s="28"/>
      <c r="O2" s="81"/>
      <c r="P2" s="81"/>
      <c r="Q2" s="83"/>
      <c r="R2" s="84"/>
      <c r="S2" s="29"/>
      <c r="T2" s="29"/>
      <c r="U2" s="84"/>
      <c r="V2" s="84"/>
      <c r="W2" s="84"/>
      <c r="X2" s="84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</row>
    <row r="3" spans="1:52" s="4" customFormat="1" ht="15.5" x14ac:dyDescent="0.35">
      <c r="A3" s="69" t="s">
        <v>33</v>
      </c>
      <c r="B3" s="69"/>
      <c r="C3" s="88"/>
      <c r="D3" s="69"/>
      <c r="E3" s="69"/>
      <c r="F3" s="69"/>
      <c r="G3" s="69"/>
      <c r="H3" s="69" t="s">
        <v>34</v>
      </c>
      <c r="I3" s="89"/>
      <c r="J3" s="89"/>
      <c r="K3" s="90"/>
      <c r="L3" s="89"/>
      <c r="M3" s="68"/>
      <c r="N3" s="64" t="s">
        <v>35</v>
      </c>
      <c r="O3" s="89"/>
      <c r="P3" s="90"/>
      <c r="Q3" s="89"/>
      <c r="R3" s="89"/>
      <c r="S3" s="64"/>
      <c r="T3" s="64" t="s">
        <v>36</v>
      </c>
      <c r="U3" s="89"/>
      <c r="V3" s="89"/>
      <c r="W3" s="90"/>
      <c r="X3" s="89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</row>
    <row r="4" spans="1:52" s="2" customFormat="1" ht="34.5" customHeight="1" x14ac:dyDescent="0.35">
      <c r="A4" s="135" t="s">
        <v>1</v>
      </c>
      <c r="B4" s="112" t="s">
        <v>37</v>
      </c>
      <c r="C4" s="153" t="s">
        <v>38</v>
      </c>
      <c r="D4" s="112" t="s">
        <v>39</v>
      </c>
      <c r="E4" s="112" t="s">
        <v>40</v>
      </c>
      <c r="F4" s="113" t="s">
        <v>21</v>
      </c>
      <c r="G4" s="42"/>
      <c r="H4" s="154" t="s">
        <v>1</v>
      </c>
      <c r="I4" s="112" t="s">
        <v>37</v>
      </c>
      <c r="J4" s="153" t="s">
        <v>38</v>
      </c>
      <c r="K4" s="112" t="s">
        <v>39</v>
      </c>
      <c r="L4" s="113" t="s">
        <v>21</v>
      </c>
      <c r="M4" s="31"/>
      <c r="N4" s="154" t="s">
        <v>1</v>
      </c>
      <c r="O4" s="112" t="s">
        <v>37</v>
      </c>
      <c r="P4" s="153" t="s">
        <v>38</v>
      </c>
      <c r="Q4" s="112" t="s">
        <v>39</v>
      </c>
      <c r="R4" s="113" t="s">
        <v>21</v>
      </c>
      <c r="S4" s="32"/>
      <c r="T4" s="154" t="s">
        <v>1</v>
      </c>
      <c r="U4" s="112" t="s">
        <v>37</v>
      </c>
      <c r="V4" s="153" t="s">
        <v>38</v>
      </c>
      <c r="W4" s="112" t="s">
        <v>39</v>
      </c>
      <c r="X4" s="113" t="s">
        <v>21</v>
      </c>
      <c r="Y4" s="8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1:52" x14ac:dyDescent="0.35">
      <c r="A5" s="154">
        <v>2009</v>
      </c>
      <c r="B5" s="155">
        <v>2613505</v>
      </c>
      <c r="C5" s="155">
        <v>484992</v>
      </c>
      <c r="D5" s="155">
        <v>65</v>
      </c>
      <c r="E5" s="155">
        <v>1628</v>
      </c>
      <c r="F5" s="156">
        <v>3100190</v>
      </c>
      <c r="G5" s="95"/>
      <c r="H5" s="157">
        <v>2009</v>
      </c>
      <c r="I5" s="158">
        <v>4160</v>
      </c>
      <c r="J5" s="158">
        <v>134064</v>
      </c>
      <c r="K5" s="158">
        <v>77</v>
      </c>
      <c r="L5" s="159">
        <v>138301</v>
      </c>
      <c r="M5" s="31"/>
      <c r="N5" s="154">
        <v>2009</v>
      </c>
      <c r="O5" s="160">
        <v>29909.420574099997</v>
      </c>
      <c r="P5" s="160">
        <v>7404.1759297999997</v>
      </c>
      <c r="Q5" s="160">
        <v>0.28115681440000001</v>
      </c>
      <c r="R5" s="161">
        <v>37313.877660714403</v>
      </c>
      <c r="S5" s="30"/>
      <c r="T5" s="154">
        <v>2009</v>
      </c>
      <c r="U5" s="162">
        <v>19.534961850599998</v>
      </c>
      <c r="V5" s="162">
        <v>2736.9575286499999</v>
      </c>
      <c r="W5" s="162">
        <v>1.4640174586000001</v>
      </c>
      <c r="X5" s="163">
        <v>2757.9565079592003</v>
      </c>
      <c r="Y5" s="24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x14ac:dyDescent="0.35">
      <c r="A6" s="40">
        <v>2010</v>
      </c>
      <c r="B6" s="99">
        <v>2630934</v>
      </c>
      <c r="C6" s="99">
        <v>490196</v>
      </c>
      <c r="D6" s="99">
        <v>75</v>
      </c>
      <c r="E6" s="99">
        <v>1580</v>
      </c>
      <c r="F6" s="100">
        <v>3122785</v>
      </c>
      <c r="G6" s="97"/>
      <c r="H6" s="96">
        <v>2010</v>
      </c>
      <c r="I6" s="103">
        <v>3908</v>
      </c>
      <c r="J6" s="103">
        <v>133089</v>
      </c>
      <c r="K6" s="103">
        <v>77</v>
      </c>
      <c r="L6" s="104">
        <v>137074</v>
      </c>
      <c r="M6" s="31"/>
      <c r="N6" s="40">
        <v>2010</v>
      </c>
      <c r="O6" s="93">
        <v>29809.0274135</v>
      </c>
      <c r="P6" s="93">
        <v>7473.272406</v>
      </c>
      <c r="Q6" s="93">
        <v>0.27559930370000002</v>
      </c>
      <c r="R6" s="91">
        <v>37282.575418803695</v>
      </c>
      <c r="S6" s="30"/>
      <c r="T6" s="40">
        <v>2010</v>
      </c>
      <c r="U6" s="107">
        <v>18.298055311399999</v>
      </c>
      <c r="V6" s="107">
        <v>2744.3331883299998</v>
      </c>
      <c r="W6" s="107">
        <v>1.8362697348000001</v>
      </c>
      <c r="X6" s="108">
        <v>2764.4675133761998</v>
      </c>
      <c r="Y6" s="25"/>
    </row>
    <row r="7" spans="1:52" x14ac:dyDescent="0.35">
      <c r="A7" s="40">
        <v>2011</v>
      </c>
      <c r="B7" s="99">
        <v>2621656</v>
      </c>
      <c r="C7" s="99">
        <v>494745</v>
      </c>
      <c r="D7" s="99">
        <v>89</v>
      </c>
      <c r="E7" s="99">
        <v>1507</v>
      </c>
      <c r="F7" s="100">
        <v>3117997</v>
      </c>
      <c r="G7" s="97"/>
      <c r="H7" s="96">
        <v>2011</v>
      </c>
      <c r="I7" s="103">
        <v>3712</v>
      </c>
      <c r="J7" s="103">
        <v>132160</v>
      </c>
      <c r="K7" s="103">
        <v>76</v>
      </c>
      <c r="L7" s="104">
        <v>135948</v>
      </c>
      <c r="M7" s="31"/>
      <c r="N7" s="40">
        <v>2011</v>
      </c>
      <c r="O7" s="93">
        <v>29318.4537843</v>
      </c>
      <c r="P7" s="93">
        <v>7508.2953438999994</v>
      </c>
      <c r="Q7" s="93">
        <v>0.34388954220000001</v>
      </c>
      <c r="R7" s="91">
        <v>36827.093017742198</v>
      </c>
      <c r="S7" s="30"/>
      <c r="T7" s="40">
        <v>2011</v>
      </c>
      <c r="U7" s="107">
        <v>15.7900096505</v>
      </c>
      <c r="V7" s="107">
        <v>2750.51597932</v>
      </c>
      <c r="W7" s="107">
        <v>1.7615829688</v>
      </c>
      <c r="X7" s="108">
        <v>2768.0675719393003</v>
      </c>
      <c r="Y7" s="25"/>
    </row>
    <row r="8" spans="1:52" x14ac:dyDescent="0.35">
      <c r="A8" s="40">
        <v>2012</v>
      </c>
      <c r="B8" s="99">
        <v>2652767</v>
      </c>
      <c r="C8" s="99">
        <v>511817</v>
      </c>
      <c r="D8" s="99">
        <v>115</v>
      </c>
      <c r="E8" s="99">
        <v>1490</v>
      </c>
      <c r="F8" s="100">
        <v>3166189</v>
      </c>
      <c r="G8" s="97"/>
      <c r="H8" s="96">
        <v>2012</v>
      </c>
      <c r="I8" s="103">
        <v>3551</v>
      </c>
      <c r="J8" s="103">
        <v>132445</v>
      </c>
      <c r="K8" s="103">
        <v>73</v>
      </c>
      <c r="L8" s="104">
        <v>136069</v>
      </c>
      <c r="M8" s="31"/>
      <c r="N8" s="40">
        <v>2012</v>
      </c>
      <c r="O8" s="93">
        <v>29207.706308000001</v>
      </c>
      <c r="P8" s="93">
        <v>7694.3858616999996</v>
      </c>
      <c r="Q8" s="93">
        <v>0.55562195510000001</v>
      </c>
      <c r="R8" s="91">
        <v>36902.647791655101</v>
      </c>
      <c r="S8" s="30"/>
      <c r="T8" s="40">
        <v>2012</v>
      </c>
      <c r="U8" s="107">
        <v>13.9054459839</v>
      </c>
      <c r="V8" s="107">
        <v>2747.68161891</v>
      </c>
      <c r="W8" s="107">
        <v>1.4695622785</v>
      </c>
      <c r="X8" s="108">
        <v>2763.0566271723997</v>
      </c>
      <c r="Y8" s="25"/>
    </row>
    <row r="9" spans="1:52" x14ac:dyDescent="0.35">
      <c r="A9" s="40">
        <v>2013</v>
      </c>
      <c r="B9" s="99">
        <v>2703051</v>
      </c>
      <c r="C9" s="99">
        <v>539265</v>
      </c>
      <c r="D9" s="99">
        <v>152</v>
      </c>
      <c r="E9" s="99">
        <v>1489</v>
      </c>
      <c r="F9" s="100">
        <v>3243957</v>
      </c>
      <c r="G9" s="97"/>
      <c r="H9" s="96">
        <v>2013</v>
      </c>
      <c r="I9" s="103">
        <v>3486</v>
      </c>
      <c r="J9" s="103">
        <v>134700</v>
      </c>
      <c r="K9" s="103">
        <v>73</v>
      </c>
      <c r="L9" s="104">
        <v>138259</v>
      </c>
      <c r="M9" s="31"/>
      <c r="N9" s="40">
        <v>2013</v>
      </c>
      <c r="O9" s="93">
        <v>29368.804508600002</v>
      </c>
      <c r="P9" s="93">
        <v>8081.7994672999994</v>
      </c>
      <c r="Q9" s="93">
        <v>0.63813737579999996</v>
      </c>
      <c r="R9" s="91">
        <v>37451.242113275795</v>
      </c>
      <c r="S9" s="30"/>
      <c r="T9" s="40">
        <v>2013</v>
      </c>
      <c r="U9" s="107">
        <v>12.503667976599999</v>
      </c>
      <c r="V9" s="107">
        <v>2810.8874762800001</v>
      </c>
      <c r="W9" s="107">
        <v>1.432166378</v>
      </c>
      <c r="X9" s="108">
        <v>2824.8233106346001</v>
      </c>
      <c r="Y9" s="25"/>
    </row>
    <row r="10" spans="1:52" x14ac:dyDescent="0.35">
      <c r="A10" s="40">
        <v>2014</v>
      </c>
      <c r="B10" s="99">
        <v>2786023</v>
      </c>
      <c r="C10" s="99">
        <v>571610</v>
      </c>
      <c r="D10" s="99">
        <v>478</v>
      </c>
      <c r="E10" s="99">
        <v>1517</v>
      </c>
      <c r="F10" s="100">
        <v>3359628</v>
      </c>
      <c r="G10" s="97"/>
      <c r="H10" s="96">
        <v>2014</v>
      </c>
      <c r="I10" s="103">
        <v>3412</v>
      </c>
      <c r="J10" s="103">
        <v>138518</v>
      </c>
      <c r="K10" s="103">
        <v>73</v>
      </c>
      <c r="L10" s="104">
        <v>142003</v>
      </c>
      <c r="M10" s="31"/>
      <c r="N10" s="40">
        <v>2014</v>
      </c>
      <c r="O10" s="93">
        <v>29821.486294300001</v>
      </c>
      <c r="P10" s="93">
        <v>8551.0747446999994</v>
      </c>
      <c r="Q10" s="93">
        <v>1.1969524079</v>
      </c>
      <c r="R10" s="91">
        <v>38373.757991407903</v>
      </c>
      <c r="S10" s="30"/>
      <c r="T10" s="40">
        <v>2014</v>
      </c>
      <c r="U10" s="107">
        <v>11.654792925000001</v>
      </c>
      <c r="V10" s="107">
        <v>2913.4692564500001</v>
      </c>
      <c r="W10" s="107">
        <v>1.5044822252000001</v>
      </c>
      <c r="X10" s="108">
        <v>2926.6285316001999</v>
      </c>
      <c r="Y10" s="25"/>
    </row>
    <row r="11" spans="1:52" x14ac:dyDescent="0.35">
      <c r="A11" s="40">
        <v>2015</v>
      </c>
      <c r="B11" s="99">
        <v>2873475</v>
      </c>
      <c r="C11" s="99">
        <v>607013</v>
      </c>
      <c r="D11" s="99">
        <v>980</v>
      </c>
      <c r="E11" s="99">
        <v>1531</v>
      </c>
      <c r="F11" s="100">
        <v>3482999</v>
      </c>
      <c r="G11" s="97"/>
      <c r="H11" s="96">
        <v>2015</v>
      </c>
      <c r="I11" s="103">
        <v>3344</v>
      </c>
      <c r="J11" s="103">
        <v>142274</v>
      </c>
      <c r="K11" s="103">
        <v>72</v>
      </c>
      <c r="L11" s="104">
        <v>145690</v>
      </c>
      <c r="M11" s="31"/>
      <c r="N11" s="40">
        <v>2015</v>
      </c>
      <c r="O11" s="93">
        <v>30736.457490299999</v>
      </c>
      <c r="P11" s="93">
        <v>9081.8498591999996</v>
      </c>
      <c r="Q11" s="93">
        <v>3.1452349182999999</v>
      </c>
      <c r="R11" s="91">
        <v>39821.452584418301</v>
      </c>
      <c r="S11" s="30"/>
      <c r="T11" s="40">
        <v>2015</v>
      </c>
      <c r="U11" s="107">
        <v>10.6933905854</v>
      </c>
      <c r="V11" s="107">
        <v>2978.3590434299999</v>
      </c>
      <c r="W11" s="107">
        <v>1.5000706775999999</v>
      </c>
      <c r="X11" s="108">
        <v>2990.5525046929997</v>
      </c>
      <c r="Y11" s="25"/>
    </row>
    <row r="12" spans="1:52" x14ac:dyDescent="0.35">
      <c r="A12" s="40">
        <v>2016</v>
      </c>
      <c r="B12" s="99">
        <v>2975508</v>
      </c>
      <c r="C12" s="99">
        <v>651806</v>
      </c>
      <c r="D12" s="99">
        <v>2477</v>
      </c>
      <c r="E12" s="99">
        <v>1468</v>
      </c>
      <c r="F12" s="100">
        <v>3631259</v>
      </c>
      <c r="G12" s="97"/>
      <c r="H12" s="96">
        <v>2016</v>
      </c>
      <c r="I12" s="103">
        <v>3262</v>
      </c>
      <c r="J12" s="103">
        <v>146270</v>
      </c>
      <c r="K12" s="103">
        <v>72</v>
      </c>
      <c r="L12" s="104">
        <v>149604</v>
      </c>
      <c r="M12" s="30"/>
      <c r="N12" s="40">
        <v>2016</v>
      </c>
      <c r="O12" s="93">
        <v>31941.272217500002</v>
      </c>
      <c r="P12" s="93">
        <v>9771.0841681000002</v>
      </c>
      <c r="Q12" s="93">
        <v>9.1148248160000005</v>
      </c>
      <c r="R12" s="91">
        <v>41721.471210416006</v>
      </c>
      <c r="S12" s="30"/>
      <c r="T12" s="40">
        <v>2016</v>
      </c>
      <c r="U12" s="107">
        <v>10.620143856499999</v>
      </c>
      <c r="V12" s="107">
        <v>3068.8176871999999</v>
      </c>
      <c r="W12" s="107">
        <v>1.4777332637</v>
      </c>
      <c r="X12" s="108">
        <v>3080.9155643201998</v>
      </c>
      <c r="Y12" s="25"/>
    </row>
    <row r="13" spans="1:52" x14ac:dyDescent="0.35">
      <c r="A13" s="40">
        <v>2017</v>
      </c>
      <c r="B13" s="99">
        <v>3072933</v>
      </c>
      <c r="C13" s="99">
        <v>703254</v>
      </c>
      <c r="D13" s="99">
        <v>6136</v>
      </c>
      <c r="E13" s="99">
        <v>1392</v>
      </c>
      <c r="F13" s="100">
        <v>3783715</v>
      </c>
      <c r="G13" s="97"/>
      <c r="H13" s="96">
        <v>2017</v>
      </c>
      <c r="I13" s="103">
        <v>3179</v>
      </c>
      <c r="J13" s="103">
        <v>151474</v>
      </c>
      <c r="K13" s="103">
        <v>73</v>
      </c>
      <c r="L13" s="104">
        <v>154726</v>
      </c>
      <c r="M13" s="32"/>
      <c r="N13" s="40">
        <v>2017</v>
      </c>
      <c r="O13" s="93">
        <v>32641.198016599999</v>
      </c>
      <c r="P13" s="93">
        <v>10471.782334200001</v>
      </c>
      <c r="Q13" s="93">
        <v>30.893050671000001</v>
      </c>
      <c r="R13" s="91">
        <v>43143.873401471006</v>
      </c>
      <c r="S13" s="30"/>
      <c r="T13" s="40">
        <v>2017</v>
      </c>
      <c r="U13" s="107">
        <v>10.185534606399999</v>
      </c>
      <c r="V13" s="107">
        <v>3228.2537562699999</v>
      </c>
      <c r="W13" s="107">
        <v>1.4861727918000001</v>
      </c>
      <c r="X13" s="108">
        <v>3239.9254636681999</v>
      </c>
      <c r="Y13" s="25"/>
      <c r="AU13" s="3"/>
    </row>
    <row r="14" spans="1:52" x14ac:dyDescent="0.35">
      <c r="A14" s="40">
        <v>2018</v>
      </c>
      <c r="B14" s="99">
        <v>3135882</v>
      </c>
      <c r="C14" s="99">
        <v>752155</v>
      </c>
      <c r="D14" s="99">
        <v>11628</v>
      </c>
      <c r="E14" s="99">
        <v>1325</v>
      </c>
      <c r="F14" s="100">
        <v>3900990</v>
      </c>
      <c r="G14" s="97"/>
      <c r="H14" s="96">
        <v>2018</v>
      </c>
      <c r="I14" s="103">
        <v>3107</v>
      </c>
      <c r="J14" s="103">
        <v>156787</v>
      </c>
      <c r="K14" s="103">
        <v>91</v>
      </c>
      <c r="L14" s="104">
        <v>159985</v>
      </c>
      <c r="M14" s="33"/>
      <c r="N14" s="40">
        <v>2018</v>
      </c>
      <c r="O14" s="93">
        <v>33031.650837100002</v>
      </c>
      <c r="P14" s="93">
        <v>11181.846895000001</v>
      </c>
      <c r="Q14" s="93">
        <v>78.146338361999995</v>
      </c>
      <c r="R14" s="91">
        <v>44291.644070462004</v>
      </c>
      <c r="S14" s="30"/>
      <c r="T14" s="40">
        <v>2018</v>
      </c>
      <c r="U14" s="107">
        <v>9.7538301152000013</v>
      </c>
      <c r="V14" s="107">
        <v>3335.8664752000004</v>
      </c>
      <c r="W14" s="107">
        <v>1.5535406016</v>
      </c>
      <c r="X14" s="108">
        <v>3347.1738459168005</v>
      </c>
      <c r="Y14" s="25"/>
    </row>
    <row r="15" spans="1:52" x14ac:dyDescent="0.35">
      <c r="A15" s="40">
        <v>2019</v>
      </c>
      <c r="B15" s="99">
        <v>3189318</v>
      </c>
      <c r="C15" s="99">
        <v>795952</v>
      </c>
      <c r="D15" s="99">
        <v>18507</v>
      </c>
      <c r="E15" s="99">
        <v>1263</v>
      </c>
      <c r="F15" s="100">
        <v>4005040</v>
      </c>
      <c r="G15" s="30"/>
      <c r="H15" s="96">
        <v>2019</v>
      </c>
      <c r="I15" s="103">
        <v>3070</v>
      </c>
      <c r="J15" s="103">
        <v>161352</v>
      </c>
      <c r="K15" s="103">
        <v>103</v>
      </c>
      <c r="L15" s="104">
        <v>164525</v>
      </c>
      <c r="M15" s="33"/>
      <c r="N15" s="40">
        <v>2019</v>
      </c>
      <c r="O15" s="93">
        <v>32402.528663599998</v>
      </c>
      <c r="P15" s="93">
        <v>11555.014568000001</v>
      </c>
      <c r="Q15" s="93">
        <v>133.28891315000001</v>
      </c>
      <c r="R15" s="91">
        <v>44090.832144749998</v>
      </c>
      <c r="S15" s="114"/>
      <c r="T15" s="40">
        <v>2019</v>
      </c>
      <c r="U15" s="107">
        <v>9.2005330101000009</v>
      </c>
      <c r="V15" s="107">
        <v>3367.2017122299999</v>
      </c>
      <c r="W15" s="107">
        <v>2.0244972359000002</v>
      </c>
      <c r="X15" s="108">
        <v>3378.4267424760001</v>
      </c>
      <c r="Y15" s="25"/>
    </row>
    <row r="16" spans="1:52" x14ac:dyDescent="0.35">
      <c r="A16" s="41">
        <v>2020</v>
      </c>
      <c r="B16" s="101">
        <v>3201607</v>
      </c>
      <c r="C16" s="101">
        <v>818283</v>
      </c>
      <c r="D16" s="101">
        <v>23712</v>
      </c>
      <c r="E16" s="101">
        <v>1202</v>
      </c>
      <c r="F16" s="102">
        <v>4044804</v>
      </c>
      <c r="G16" s="30"/>
      <c r="H16" s="98">
        <v>2020</v>
      </c>
      <c r="I16" s="105">
        <v>3052</v>
      </c>
      <c r="J16" s="105">
        <v>164024</v>
      </c>
      <c r="K16" s="105">
        <v>119</v>
      </c>
      <c r="L16" s="106">
        <v>167195</v>
      </c>
      <c r="M16" s="33"/>
      <c r="N16" s="41">
        <v>2020</v>
      </c>
      <c r="O16" s="94">
        <v>30751.758807099999</v>
      </c>
      <c r="P16" s="94">
        <v>11573.065081299999</v>
      </c>
      <c r="Q16" s="94">
        <v>176.75238931999999</v>
      </c>
      <c r="R16" s="92">
        <v>42501.57627772</v>
      </c>
      <c r="S16" s="114"/>
      <c r="T16" s="41">
        <v>2020</v>
      </c>
      <c r="U16" s="109">
        <v>8.7230932779000003</v>
      </c>
      <c r="V16" s="109">
        <v>3303.5132297600003</v>
      </c>
      <c r="W16" s="109">
        <v>2.4432874421999999</v>
      </c>
      <c r="X16" s="110">
        <v>3314.6796104801001</v>
      </c>
      <c r="Y16" s="25"/>
    </row>
    <row r="17" spans="1:25" x14ac:dyDescent="0.35">
      <c r="A17" s="34"/>
      <c r="B17" s="72"/>
      <c r="C17" s="73"/>
      <c r="D17" s="72"/>
      <c r="E17" s="72"/>
      <c r="F17" s="72"/>
      <c r="G17" s="30"/>
      <c r="H17" s="34"/>
      <c r="I17" s="72"/>
      <c r="J17" s="72"/>
      <c r="K17" s="72"/>
      <c r="L17" s="72"/>
      <c r="M17" s="33"/>
      <c r="N17" s="34"/>
      <c r="O17" s="72"/>
      <c r="P17" s="73"/>
      <c r="Q17" s="72"/>
      <c r="R17" s="72"/>
      <c r="S17" s="30"/>
      <c r="T17" s="34"/>
      <c r="U17" s="72"/>
      <c r="V17" s="72"/>
      <c r="W17" s="72"/>
      <c r="X17" s="72"/>
      <c r="Y17" s="25"/>
    </row>
    <row r="18" spans="1:25" x14ac:dyDescent="0.35">
      <c r="A18" s="34"/>
      <c r="B18" s="72"/>
      <c r="C18" s="73"/>
      <c r="D18" s="72"/>
      <c r="E18" s="72"/>
      <c r="F18" s="72"/>
      <c r="G18" s="30"/>
      <c r="M18" s="33"/>
      <c r="N18" s="34"/>
      <c r="O18" s="72"/>
      <c r="P18" s="73"/>
      <c r="Q18" s="72"/>
      <c r="R18" s="72"/>
      <c r="S18" s="30"/>
      <c r="T18" s="34"/>
      <c r="U18" s="72"/>
      <c r="V18" s="72"/>
      <c r="W18" s="72"/>
      <c r="X18" s="72"/>
      <c r="Y18" s="25"/>
    </row>
    <row r="19" spans="1:25" s="2" customFormat="1" ht="36.65" customHeight="1" x14ac:dyDescent="0.35">
      <c r="A19" s="69" t="s">
        <v>42</v>
      </c>
      <c r="B19" s="72"/>
      <c r="C19" s="73"/>
      <c r="D19" s="72"/>
      <c r="E19" s="72"/>
      <c r="F19" s="72"/>
      <c r="G19" s="32"/>
      <c r="H19" s="69" t="s">
        <v>41</v>
      </c>
      <c r="I19" s="72"/>
      <c r="J19" s="72"/>
      <c r="K19" s="72"/>
      <c r="L19" s="72"/>
      <c r="M19" s="33"/>
      <c r="N19" s="64" t="s">
        <v>47</v>
      </c>
      <c r="O19" s="72"/>
      <c r="P19" s="73"/>
      <c r="Q19" s="72"/>
      <c r="R19" s="72"/>
      <c r="S19" s="30"/>
      <c r="T19" s="64" t="s">
        <v>48</v>
      </c>
      <c r="U19" s="72"/>
      <c r="V19" s="72"/>
      <c r="W19" s="72"/>
      <c r="X19" s="72"/>
      <c r="Y19" s="6"/>
    </row>
    <row r="20" spans="1:25" ht="43.5" x14ac:dyDescent="0.35">
      <c r="A20" s="154" t="s">
        <v>1</v>
      </c>
      <c r="B20" s="112" t="s">
        <v>43</v>
      </c>
      <c r="C20" s="153" t="s">
        <v>44</v>
      </c>
      <c r="D20" s="112" t="s">
        <v>45</v>
      </c>
      <c r="E20" s="112" t="s">
        <v>49</v>
      </c>
      <c r="F20" s="113" t="s">
        <v>46</v>
      </c>
      <c r="G20" s="30"/>
      <c r="H20" s="154" t="s">
        <v>1</v>
      </c>
      <c r="I20" s="112" t="s">
        <v>43</v>
      </c>
      <c r="J20" s="153" t="s">
        <v>44</v>
      </c>
      <c r="K20" s="112" t="s">
        <v>45</v>
      </c>
      <c r="L20" s="113" t="s">
        <v>46</v>
      </c>
      <c r="M20" s="33"/>
      <c r="N20" s="154" t="s">
        <v>1</v>
      </c>
      <c r="O20" s="112" t="s">
        <v>43</v>
      </c>
      <c r="P20" s="153" t="s">
        <v>44</v>
      </c>
      <c r="Q20" s="112" t="s">
        <v>45</v>
      </c>
      <c r="R20" s="113" t="s">
        <v>46</v>
      </c>
      <c r="S20" s="32"/>
      <c r="T20" s="154" t="s">
        <v>1</v>
      </c>
      <c r="U20" s="112" t="s">
        <v>43</v>
      </c>
      <c r="V20" s="153" t="s">
        <v>44</v>
      </c>
      <c r="W20" s="112" t="s">
        <v>45</v>
      </c>
      <c r="X20" s="113" t="s">
        <v>46</v>
      </c>
      <c r="Y20" s="25"/>
    </row>
    <row r="21" spans="1:25" x14ac:dyDescent="0.35">
      <c r="A21" s="154">
        <v>2009</v>
      </c>
      <c r="B21" s="153">
        <f t="shared" ref="B21:E30" si="0">B5/$F5%</f>
        <v>84.301446040403974</v>
      </c>
      <c r="C21" s="153">
        <f t="shared" si="0"/>
        <v>15.643944403407533</v>
      </c>
      <c r="D21" s="153">
        <f t="shared" si="0"/>
        <v>2.0966456894577429E-3</v>
      </c>
      <c r="E21" s="153">
        <f t="shared" si="0"/>
        <v>5.2512910499033928E-2</v>
      </c>
      <c r="F21" s="164">
        <f t="shared" ref="F21:F32" si="1">SUM(B21:E21)</f>
        <v>100</v>
      </c>
      <c r="G21" s="30"/>
      <c r="H21" s="154">
        <v>2009</v>
      </c>
      <c r="I21" s="153">
        <f t="shared" ref="I21:K30" si="2">I5/$L5%</f>
        <v>3.0079319744615005</v>
      </c>
      <c r="J21" s="153">
        <f t="shared" si="2"/>
        <v>96.936392361588133</v>
      </c>
      <c r="K21" s="153">
        <f t="shared" si="2"/>
        <v>5.5675663950369124E-2</v>
      </c>
      <c r="L21" s="164">
        <f t="shared" ref="L21:L32" si="3">SUM(I21:K21)</f>
        <v>100</v>
      </c>
      <c r="M21" s="33"/>
      <c r="N21" s="154">
        <v>2009</v>
      </c>
      <c r="O21" s="153">
        <f>O5/R5%</f>
        <v>80.156291570816492</v>
      </c>
      <c r="P21" s="153">
        <f>P5/R5%</f>
        <v>19.8429549379035</v>
      </c>
      <c r="Q21" s="153">
        <f>Q5/R5%</f>
        <v>7.5349127999101942E-4</v>
      </c>
      <c r="R21" s="166">
        <f>SUM(O21:Q21)</f>
        <v>99.999999999999986</v>
      </c>
      <c r="S21" s="30"/>
      <c r="T21" s="154">
        <v>2009</v>
      </c>
      <c r="U21" s="153">
        <f>U5/X5%</f>
        <v>0.70831290465328067</v>
      </c>
      <c r="V21" s="153">
        <f>V5/X5%</f>
        <v>99.238603681798494</v>
      </c>
      <c r="W21" s="153">
        <f>W5/X5%</f>
        <v>5.3083413548218945E-2</v>
      </c>
      <c r="X21" s="166">
        <f>SUM(U21:W21)</f>
        <v>100</v>
      </c>
      <c r="Y21" s="25"/>
    </row>
    <row r="22" spans="1:25" x14ac:dyDescent="0.35">
      <c r="A22" s="40">
        <v>2010</v>
      </c>
      <c r="B22" s="74">
        <f t="shared" si="0"/>
        <v>84.249604119399834</v>
      </c>
      <c r="C22" s="74">
        <f t="shared" si="0"/>
        <v>15.69739831592633</v>
      </c>
      <c r="D22" s="74">
        <f t="shared" si="0"/>
        <v>2.4017023266091008E-3</v>
      </c>
      <c r="E22" s="74">
        <f t="shared" si="0"/>
        <v>5.0595862347231721E-2</v>
      </c>
      <c r="F22" s="75">
        <f t="shared" si="1"/>
        <v>100.00000000000001</v>
      </c>
      <c r="G22" s="30"/>
      <c r="H22" s="40">
        <v>2010</v>
      </c>
      <c r="I22" s="74">
        <f t="shared" si="2"/>
        <v>2.851014780337628</v>
      </c>
      <c r="J22" s="74">
        <f t="shared" si="2"/>
        <v>97.092811182281096</v>
      </c>
      <c r="K22" s="74">
        <f t="shared" si="2"/>
        <v>5.6174037381268513E-2</v>
      </c>
      <c r="L22" s="75">
        <f t="shared" si="3"/>
        <v>99.999999999999986</v>
      </c>
      <c r="M22" s="33"/>
      <c r="N22" s="40">
        <v>2010</v>
      </c>
      <c r="O22" s="74">
        <f t="shared" ref="O22:O32" si="4">O6/R6%</f>
        <v>79.954313988903337</v>
      </c>
      <c r="P22" s="74">
        <f t="shared" ref="P22:P32" si="5">P6/R6%</f>
        <v>20.044946793645614</v>
      </c>
      <c r="Q22" s="74">
        <f t="shared" ref="Q22:Q32" si="6">Q6/R6%</f>
        <v>7.3921745105891962E-4</v>
      </c>
      <c r="R22" s="85">
        <f t="shared" ref="R22:R32" si="7">SUM(O22:Q22)</f>
        <v>100.00000000000001</v>
      </c>
      <c r="S22" s="30"/>
      <c r="T22" s="40">
        <v>2010</v>
      </c>
      <c r="U22" s="74">
        <f t="shared" ref="U22:U32" si="8">U6/X6%</f>
        <v>0.66190162202531655</v>
      </c>
      <c r="V22" s="74">
        <f t="shared" ref="V22:V32" si="9">V6/X6%</f>
        <v>99.271674383989776</v>
      </c>
      <c r="W22" s="74">
        <f t="shared" ref="W22:W32" si="10">W6/X6%</f>
        <v>6.6423993984917315E-2</v>
      </c>
      <c r="X22" s="85">
        <f t="shared" ref="X22:X31" si="11">SUM(U22:W22)</f>
        <v>100</v>
      </c>
      <c r="Y22" s="25"/>
    </row>
    <row r="23" spans="1:25" x14ac:dyDescent="0.35">
      <c r="A23" s="40">
        <v>2011</v>
      </c>
      <c r="B23" s="74">
        <f t="shared" si="0"/>
        <v>84.081415087955506</v>
      </c>
      <c r="C23" s="74">
        <f t="shared" si="0"/>
        <v>15.867398204680761</v>
      </c>
      <c r="D23" s="74">
        <f t="shared" si="0"/>
        <v>2.8543965885791424E-3</v>
      </c>
      <c r="E23" s="74">
        <f t="shared" si="0"/>
        <v>4.8332310775154687E-2</v>
      </c>
      <c r="F23" s="75">
        <f t="shared" si="1"/>
        <v>99.999999999999986</v>
      </c>
      <c r="G23" s="30"/>
      <c r="H23" s="40">
        <v>2011</v>
      </c>
      <c r="I23" s="74">
        <f t="shared" si="2"/>
        <v>2.7304557624974253</v>
      </c>
      <c r="J23" s="74">
        <f t="shared" si="2"/>
        <v>97.21364050960662</v>
      </c>
      <c r="K23" s="74">
        <f t="shared" si="2"/>
        <v>5.5903727895960216E-2</v>
      </c>
      <c r="L23" s="75">
        <f t="shared" si="3"/>
        <v>100.00000000000001</v>
      </c>
      <c r="M23" s="33"/>
      <c r="N23" s="40">
        <v>2011</v>
      </c>
      <c r="O23" s="74">
        <f t="shared" si="4"/>
        <v>79.611099823098286</v>
      </c>
      <c r="P23" s="74">
        <f t="shared" si="5"/>
        <v>20.387966381931712</v>
      </c>
      <c r="Q23" s="74">
        <f t="shared" si="6"/>
        <v>9.3379497000842357E-4</v>
      </c>
      <c r="R23" s="85">
        <f t="shared" si="7"/>
        <v>100.00000000000001</v>
      </c>
      <c r="S23" s="30"/>
      <c r="T23" s="40">
        <v>2011</v>
      </c>
      <c r="U23" s="74">
        <f t="shared" si="8"/>
        <v>0.57043440017750602</v>
      </c>
      <c r="V23" s="74">
        <f t="shared" si="9"/>
        <v>99.365926150169685</v>
      </c>
      <c r="W23" s="74">
        <f t="shared" si="10"/>
        <v>6.3639449652807434E-2</v>
      </c>
      <c r="X23" s="85">
        <f t="shared" si="11"/>
        <v>100</v>
      </c>
      <c r="Y23" s="25"/>
    </row>
    <row r="24" spans="1:25" x14ac:dyDescent="0.35">
      <c r="A24" s="40">
        <v>2012</v>
      </c>
      <c r="B24" s="74">
        <f t="shared" si="0"/>
        <v>83.784227662972739</v>
      </c>
      <c r="C24" s="74">
        <f t="shared" si="0"/>
        <v>16.165080480034515</v>
      </c>
      <c r="D24" s="74">
        <f t="shared" si="0"/>
        <v>3.6321268250252906E-3</v>
      </c>
      <c r="E24" s="74">
        <f t="shared" si="0"/>
        <v>4.7059730167718986E-2</v>
      </c>
      <c r="F24" s="75">
        <f t="shared" si="1"/>
        <v>100</v>
      </c>
      <c r="G24" s="30"/>
      <c r="H24" s="40">
        <v>2012</v>
      </c>
      <c r="I24" s="74">
        <f t="shared" si="2"/>
        <v>2.6097053700695971</v>
      </c>
      <c r="J24" s="74">
        <f t="shared" si="2"/>
        <v>97.336645378447699</v>
      </c>
      <c r="K24" s="74">
        <f t="shared" si="2"/>
        <v>5.3649251482703629E-2</v>
      </c>
      <c r="L24" s="75">
        <f t="shared" si="3"/>
        <v>100</v>
      </c>
      <c r="M24" s="33"/>
      <c r="N24" s="40">
        <v>2012</v>
      </c>
      <c r="O24" s="74">
        <f t="shared" si="4"/>
        <v>79.14799629799144</v>
      </c>
      <c r="P24" s="74">
        <f t="shared" si="5"/>
        <v>20.850498059491418</v>
      </c>
      <c r="Q24" s="74">
        <f t="shared" si="6"/>
        <v>1.5056425171357064E-3</v>
      </c>
      <c r="R24" s="85">
        <f t="shared" si="7"/>
        <v>99.999999999999986</v>
      </c>
      <c r="S24" s="30"/>
      <c r="T24" s="40">
        <v>2012</v>
      </c>
      <c r="U24" s="74">
        <f t="shared" si="8"/>
        <v>0.50326315599728666</v>
      </c>
      <c r="V24" s="74">
        <f t="shared" si="9"/>
        <v>99.443550736123214</v>
      </c>
      <c r="W24" s="74">
        <f t="shared" si="10"/>
        <v>5.3186107879514964E-2</v>
      </c>
      <c r="X24" s="85">
        <f t="shared" si="11"/>
        <v>100.00000000000001</v>
      </c>
      <c r="Y24" s="25"/>
    </row>
    <row r="25" spans="1:25" x14ac:dyDescent="0.35">
      <c r="A25" s="40">
        <v>2013</v>
      </c>
      <c r="B25" s="74">
        <f t="shared" si="0"/>
        <v>83.32573458896033</v>
      </c>
      <c r="C25" s="74">
        <f t="shared" si="0"/>
        <v>16.623679043834429</v>
      </c>
      <c r="D25" s="74">
        <f t="shared" si="0"/>
        <v>4.6856354754394097E-3</v>
      </c>
      <c r="E25" s="74">
        <f t="shared" si="0"/>
        <v>4.5900731729797896E-2</v>
      </c>
      <c r="F25" s="75">
        <f t="shared" si="1"/>
        <v>100</v>
      </c>
      <c r="G25" s="30"/>
      <c r="H25" s="40">
        <v>2013</v>
      </c>
      <c r="I25" s="74">
        <f t="shared" si="2"/>
        <v>2.5213548485089579</v>
      </c>
      <c r="J25" s="74">
        <f t="shared" si="2"/>
        <v>97.425845695397769</v>
      </c>
      <c r="K25" s="74">
        <f t="shared" si="2"/>
        <v>5.2799456093274223E-2</v>
      </c>
      <c r="L25" s="75">
        <f t="shared" si="3"/>
        <v>100</v>
      </c>
      <c r="M25" s="33"/>
      <c r="N25" s="40">
        <v>2013</v>
      </c>
      <c r="O25" s="74">
        <f t="shared" si="4"/>
        <v>78.41877292018917</v>
      </c>
      <c r="P25" s="74">
        <f t="shared" si="5"/>
        <v>21.579523164694038</v>
      </c>
      <c r="Q25" s="74">
        <f t="shared" si="6"/>
        <v>1.7039151168067447E-3</v>
      </c>
      <c r="R25" s="85">
        <f t="shared" si="7"/>
        <v>100.00000000000001</v>
      </c>
      <c r="S25" s="30"/>
      <c r="T25" s="40">
        <v>2013</v>
      </c>
      <c r="U25" s="74">
        <f t="shared" si="8"/>
        <v>0.44263540057629425</v>
      </c>
      <c r="V25" s="74">
        <f t="shared" si="9"/>
        <v>99.506665273465558</v>
      </c>
      <c r="W25" s="74">
        <f t="shared" si="10"/>
        <v>5.0699325958134422E-2</v>
      </c>
      <c r="X25" s="85">
        <f t="shared" si="11"/>
        <v>99.999999999999986</v>
      </c>
      <c r="Y25" s="25"/>
    </row>
    <row r="26" spans="1:25" x14ac:dyDescent="0.35">
      <c r="A26" s="40">
        <v>2014</v>
      </c>
      <c r="B26" s="74">
        <f t="shared" si="0"/>
        <v>82.92653234227123</v>
      </c>
      <c r="C26" s="74">
        <f t="shared" si="0"/>
        <v>17.014086083340182</v>
      </c>
      <c r="D26" s="74">
        <f t="shared" si="0"/>
        <v>1.4227765693106499E-2</v>
      </c>
      <c r="E26" s="74">
        <f t="shared" si="0"/>
        <v>4.5153808695486526E-2</v>
      </c>
      <c r="F26" s="75">
        <f t="shared" si="1"/>
        <v>100</v>
      </c>
      <c r="G26" s="30"/>
      <c r="H26" s="40">
        <v>2014</v>
      </c>
      <c r="I26" s="74">
        <f t="shared" si="2"/>
        <v>2.4027661387435475</v>
      </c>
      <c r="J26" s="74">
        <f t="shared" si="2"/>
        <v>97.545826496623306</v>
      </c>
      <c r="K26" s="74">
        <f t="shared" si="2"/>
        <v>5.1407364633141557E-2</v>
      </c>
      <c r="L26" s="75">
        <f t="shared" si="3"/>
        <v>99.999999999999986</v>
      </c>
      <c r="M26" s="30"/>
      <c r="N26" s="40">
        <v>2014</v>
      </c>
      <c r="O26" s="74">
        <f t="shared" si="4"/>
        <v>77.713228662611556</v>
      </c>
      <c r="P26" s="74">
        <f t="shared" si="5"/>
        <v>22.283652142213001</v>
      </c>
      <c r="Q26" s="74">
        <f t="shared" si="6"/>
        <v>3.1191951754321384E-3</v>
      </c>
      <c r="R26" s="85">
        <f t="shared" si="7"/>
        <v>99.999999999999986</v>
      </c>
      <c r="S26" s="30"/>
      <c r="T26" s="40">
        <v>2014</v>
      </c>
      <c r="U26" s="74">
        <f t="shared" si="8"/>
        <v>0.39823273774439288</v>
      </c>
      <c r="V26" s="74">
        <f t="shared" si="9"/>
        <v>99.550360593833048</v>
      </c>
      <c r="W26" s="74">
        <f t="shared" si="10"/>
        <v>5.1406668422568504E-2</v>
      </c>
      <c r="X26" s="85">
        <f t="shared" si="11"/>
        <v>100.00000000000001</v>
      </c>
      <c r="Y26" s="25"/>
    </row>
    <row r="27" spans="1:25" x14ac:dyDescent="0.35">
      <c r="A27" s="40">
        <v>2015</v>
      </c>
      <c r="B27" s="74">
        <f t="shared" si="0"/>
        <v>82.500023686483985</v>
      </c>
      <c r="C27" s="74">
        <f t="shared" si="0"/>
        <v>17.427883269561665</v>
      </c>
      <c r="D27" s="74">
        <f t="shared" si="0"/>
        <v>2.8136671873865024E-2</v>
      </c>
      <c r="E27" s="74">
        <f t="shared" si="0"/>
        <v>4.3956372080497297E-2</v>
      </c>
      <c r="F27" s="75">
        <f t="shared" si="1"/>
        <v>100.00000000000001</v>
      </c>
      <c r="G27" s="30"/>
      <c r="H27" s="40">
        <v>2015</v>
      </c>
      <c r="I27" s="74">
        <f t="shared" si="2"/>
        <v>2.2952845082023474</v>
      </c>
      <c r="J27" s="74">
        <f t="shared" si="2"/>
        <v>97.655295490424862</v>
      </c>
      <c r="K27" s="74">
        <f t="shared" si="2"/>
        <v>4.9420001372777814E-2</v>
      </c>
      <c r="L27" s="75">
        <f t="shared" si="3"/>
        <v>99.999999999999986</v>
      </c>
      <c r="M27" s="30"/>
      <c r="N27" s="40">
        <v>2015</v>
      </c>
      <c r="O27" s="74">
        <f t="shared" si="4"/>
        <v>77.185676301338233</v>
      </c>
      <c r="P27" s="74">
        <f t="shared" si="5"/>
        <v>22.806425355647693</v>
      </c>
      <c r="Q27" s="74">
        <f t="shared" si="6"/>
        <v>7.8983430140634695E-3</v>
      </c>
      <c r="R27" s="85">
        <f t="shared" si="7"/>
        <v>99.999999999999986</v>
      </c>
      <c r="S27" s="30"/>
      <c r="T27" s="40">
        <v>2015</v>
      </c>
      <c r="U27" s="74">
        <f t="shared" si="8"/>
        <v>0.35757240739358787</v>
      </c>
      <c r="V27" s="74">
        <f t="shared" si="9"/>
        <v>99.592267273560154</v>
      </c>
      <c r="W27" s="74">
        <f t="shared" si="10"/>
        <v>5.0160319046262392E-2</v>
      </c>
      <c r="X27" s="85">
        <f t="shared" si="11"/>
        <v>100</v>
      </c>
      <c r="Y27" s="25"/>
    </row>
    <row r="28" spans="1:25" x14ac:dyDescent="0.35">
      <c r="A28" s="40">
        <v>2016</v>
      </c>
      <c r="B28" s="74">
        <f t="shared" si="0"/>
        <v>81.941497425548562</v>
      </c>
      <c r="C28" s="74">
        <f t="shared" si="0"/>
        <v>17.949862568326854</v>
      </c>
      <c r="D28" s="74">
        <f t="shared" si="0"/>
        <v>6.8213256063530583E-2</v>
      </c>
      <c r="E28" s="74">
        <f t="shared" si="0"/>
        <v>4.0426750061066975E-2</v>
      </c>
      <c r="F28" s="75">
        <f t="shared" si="1"/>
        <v>100.00000000000001</v>
      </c>
      <c r="G28" s="30"/>
      <c r="H28" s="40">
        <v>2016</v>
      </c>
      <c r="I28" s="74">
        <f t="shared" si="2"/>
        <v>2.1804229833426914</v>
      </c>
      <c r="J28" s="74">
        <f t="shared" si="2"/>
        <v>97.771449961230985</v>
      </c>
      <c r="K28" s="74">
        <f t="shared" si="2"/>
        <v>4.8127055426325498E-2</v>
      </c>
      <c r="L28" s="75">
        <f t="shared" si="3"/>
        <v>100</v>
      </c>
      <c r="M28" s="30"/>
      <c r="N28" s="40">
        <v>2016</v>
      </c>
      <c r="O28" s="74">
        <f t="shared" si="4"/>
        <v>76.558355424258579</v>
      </c>
      <c r="P28" s="74">
        <f t="shared" si="5"/>
        <v>23.419797731534914</v>
      </c>
      <c r="Q28" s="74">
        <f t="shared" si="6"/>
        <v>2.1846844206501594E-2</v>
      </c>
      <c r="R28" s="85">
        <f t="shared" si="7"/>
        <v>100</v>
      </c>
      <c r="S28" s="30"/>
      <c r="T28" s="40">
        <v>2016</v>
      </c>
      <c r="U28" s="74">
        <f t="shared" si="8"/>
        <v>0.34470739735586753</v>
      </c>
      <c r="V28" s="74">
        <f t="shared" si="9"/>
        <v>99.607328507788267</v>
      </c>
      <c r="W28" s="74">
        <f t="shared" si="10"/>
        <v>4.7964094855876389E-2</v>
      </c>
      <c r="X28" s="85">
        <f t="shared" si="11"/>
        <v>100</v>
      </c>
      <c r="Y28" s="25"/>
    </row>
    <row r="29" spans="1:25" x14ac:dyDescent="0.35">
      <c r="A29" s="40">
        <v>2017</v>
      </c>
      <c r="B29" s="74">
        <f t="shared" si="0"/>
        <v>81.214705653042046</v>
      </c>
      <c r="C29" s="74">
        <f t="shared" si="0"/>
        <v>18.586336444473222</v>
      </c>
      <c r="D29" s="74">
        <f t="shared" si="0"/>
        <v>0.162168662280325</v>
      </c>
      <c r="E29" s="74">
        <f t="shared" si="0"/>
        <v>3.6789240204402288E-2</v>
      </c>
      <c r="F29" s="75">
        <f t="shared" si="1"/>
        <v>99.999999999999986</v>
      </c>
      <c r="G29" s="30"/>
      <c r="H29" s="40">
        <v>2017</v>
      </c>
      <c r="I29" s="74">
        <f t="shared" si="2"/>
        <v>2.0545997440636996</v>
      </c>
      <c r="J29" s="74">
        <f t="shared" si="2"/>
        <v>97.898220079366112</v>
      </c>
      <c r="K29" s="74">
        <f t="shared" si="2"/>
        <v>4.7180176570195055E-2</v>
      </c>
      <c r="L29" s="75">
        <f t="shared" si="3"/>
        <v>100</v>
      </c>
      <c r="M29" s="30"/>
      <c r="N29" s="40">
        <v>2017</v>
      </c>
      <c r="O29" s="74">
        <f t="shared" si="4"/>
        <v>75.656623856788627</v>
      </c>
      <c r="P29" s="74">
        <f t="shared" si="5"/>
        <v>24.271771421068006</v>
      </c>
      <c r="Q29" s="74">
        <f t="shared" si="6"/>
        <v>7.1604722143345359E-2</v>
      </c>
      <c r="R29" s="85">
        <f t="shared" si="7"/>
        <v>99.999999999999986</v>
      </c>
      <c r="S29" s="30"/>
      <c r="T29" s="40">
        <v>2017</v>
      </c>
      <c r="U29" s="74">
        <f t="shared" si="8"/>
        <v>0.31437558427248735</v>
      </c>
      <c r="V29" s="74">
        <f t="shared" si="9"/>
        <v>99.639753829861704</v>
      </c>
      <c r="W29" s="74">
        <f t="shared" si="10"/>
        <v>4.5870585865804926E-2</v>
      </c>
      <c r="X29" s="85">
        <f t="shared" si="11"/>
        <v>99.999999999999986</v>
      </c>
      <c r="Y29" s="25"/>
    </row>
    <row r="30" spans="1:25" x14ac:dyDescent="0.35">
      <c r="A30" s="40">
        <v>2018</v>
      </c>
      <c r="B30" s="74">
        <f t="shared" si="0"/>
        <v>80.38682488291434</v>
      </c>
      <c r="C30" s="74">
        <f t="shared" si="0"/>
        <v>19.28113120002871</v>
      </c>
      <c r="D30" s="74">
        <f t="shared" si="0"/>
        <v>0.29807818015426851</v>
      </c>
      <c r="E30" s="74">
        <f t="shared" si="0"/>
        <v>3.3965736902683674E-2</v>
      </c>
      <c r="F30" s="75">
        <f t="shared" si="1"/>
        <v>100</v>
      </c>
      <c r="G30" s="25"/>
      <c r="H30" s="40">
        <v>2018</v>
      </c>
      <c r="I30" s="74">
        <f t="shared" si="2"/>
        <v>1.942057067850111</v>
      </c>
      <c r="J30" s="74">
        <f t="shared" si="2"/>
        <v>98.00106259961872</v>
      </c>
      <c r="K30" s="74">
        <f t="shared" si="2"/>
        <v>5.6880332531174804E-2</v>
      </c>
      <c r="L30" s="75">
        <f t="shared" si="3"/>
        <v>100.00000000000001</v>
      </c>
      <c r="M30" s="25"/>
      <c r="N30" s="40">
        <v>2018</v>
      </c>
      <c r="O30" s="74">
        <f t="shared" si="4"/>
        <v>74.577612843973739</v>
      </c>
      <c r="P30" s="74">
        <f t="shared" si="5"/>
        <v>25.24595130677741</v>
      </c>
      <c r="Q30" s="74">
        <f t="shared" si="6"/>
        <v>0.17643584924885553</v>
      </c>
      <c r="R30" s="85">
        <f t="shared" si="7"/>
        <v>100.00000000000001</v>
      </c>
      <c r="S30" s="30"/>
      <c r="T30" s="40">
        <v>2018</v>
      </c>
      <c r="U30" s="74">
        <f t="shared" si="8"/>
        <v>0.29140494531225641</v>
      </c>
      <c r="V30" s="74">
        <f t="shared" si="9"/>
        <v>99.662181552637506</v>
      </c>
      <c r="W30" s="74">
        <f t="shared" si="10"/>
        <v>4.6413502050249231E-2</v>
      </c>
      <c r="X30" s="85">
        <f t="shared" si="11"/>
        <v>100</v>
      </c>
      <c r="Y30" s="25"/>
    </row>
    <row r="31" spans="1:25" x14ac:dyDescent="0.35">
      <c r="A31" s="40">
        <v>2019</v>
      </c>
      <c r="B31" s="74">
        <f>B15/$F15%</f>
        <v>79.632612907736245</v>
      </c>
      <c r="C31" s="74">
        <f t="shared" ref="C31:E32" si="12">C15/$F15%</f>
        <v>19.87375906357989</v>
      </c>
      <c r="D31" s="74">
        <f t="shared" si="12"/>
        <v>0.4620927631184707</v>
      </c>
      <c r="E31" s="74">
        <f t="shared" si="12"/>
        <v>3.1535265565387612E-2</v>
      </c>
      <c r="F31" s="75">
        <f t="shared" si="1"/>
        <v>99.999999999999986</v>
      </c>
      <c r="G31" s="25"/>
      <c r="H31" s="40">
        <v>2019</v>
      </c>
      <c r="I31" s="74">
        <f t="shared" ref="I31:K32" si="13">I15/$L15%</f>
        <v>1.8659778149217445</v>
      </c>
      <c r="J31" s="74">
        <f t="shared" si="13"/>
        <v>98.071417717672091</v>
      </c>
      <c r="K31" s="74">
        <f t="shared" si="13"/>
        <v>6.2604467406169276E-2</v>
      </c>
      <c r="L31" s="75">
        <f t="shared" si="3"/>
        <v>100.00000000000001</v>
      </c>
      <c r="M31" s="25"/>
      <c r="N31" s="40">
        <v>2019</v>
      </c>
      <c r="O31" s="74">
        <f t="shared" si="4"/>
        <v>73.490399449079675</v>
      </c>
      <c r="P31" s="74">
        <f t="shared" si="5"/>
        <v>26.207295271871807</v>
      </c>
      <c r="Q31" s="74">
        <f t="shared" si="6"/>
        <v>0.30230527904851767</v>
      </c>
      <c r="R31" s="85">
        <f t="shared" si="7"/>
        <v>100</v>
      </c>
      <c r="S31" s="114"/>
      <c r="T31" s="40">
        <v>2019</v>
      </c>
      <c r="U31" s="74">
        <f t="shared" si="8"/>
        <v>0.27233187845763568</v>
      </c>
      <c r="V31" s="74">
        <f t="shared" si="9"/>
        <v>99.667743861221808</v>
      </c>
      <c r="W31" s="74">
        <f t="shared" si="10"/>
        <v>5.992426032053829E-2</v>
      </c>
      <c r="X31" s="85">
        <f t="shared" si="11"/>
        <v>99.999999999999986</v>
      </c>
      <c r="Y31" s="25"/>
    </row>
    <row r="32" spans="1:25" x14ac:dyDescent="0.35">
      <c r="A32" s="41">
        <v>2020</v>
      </c>
      <c r="B32" s="76">
        <f>B16/$F16%</f>
        <v>79.15357579749228</v>
      </c>
      <c r="C32" s="76">
        <f t="shared" si="12"/>
        <v>20.230473466699497</v>
      </c>
      <c r="D32" s="76">
        <f t="shared" si="12"/>
        <v>0.58623359747468606</v>
      </c>
      <c r="E32" s="76">
        <f t="shared" si="12"/>
        <v>2.9717138333526173E-2</v>
      </c>
      <c r="F32" s="77">
        <f t="shared" si="1"/>
        <v>99.999999999999986</v>
      </c>
      <c r="G32" s="25"/>
      <c r="H32" s="165">
        <v>2020</v>
      </c>
      <c r="I32" s="76">
        <f t="shared" si="13"/>
        <v>1.8254134393971111</v>
      </c>
      <c r="J32" s="76">
        <f t="shared" si="13"/>
        <v>98.10341218337868</v>
      </c>
      <c r="K32" s="76">
        <f t="shared" si="13"/>
        <v>7.1174377224199281E-2</v>
      </c>
      <c r="L32" s="77">
        <f t="shared" si="3"/>
        <v>99.999999999999986</v>
      </c>
      <c r="M32" s="25"/>
      <c r="N32" s="41">
        <v>2020</v>
      </c>
      <c r="O32" s="76">
        <f t="shared" si="4"/>
        <v>72.35439600206206</v>
      </c>
      <c r="P32" s="76">
        <f t="shared" si="5"/>
        <v>27.229731447317597</v>
      </c>
      <c r="Q32" s="76">
        <f t="shared" si="6"/>
        <v>0.41587255062033168</v>
      </c>
      <c r="R32" s="86">
        <f t="shared" si="7"/>
        <v>99.999999999999986</v>
      </c>
      <c r="S32" s="114"/>
      <c r="T32" s="41">
        <v>2020</v>
      </c>
      <c r="U32" s="76">
        <f t="shared" si="8"/>
        <v>0.26316550324562266</v>
      </c>
      <c r="V32" s="76">
        <f t="shared" si="9"/>
        <v>99.663123377451186</v>
      </c>
      <c r="W32" s="76">
        <f t="shared" si="10"/>
        <v>7.3711119303205078E-2</v>
      </c>
      <c r="X32" s="86">
        <f>SUM(U32:W32)</f>
        <v>100.00000000000001</v>
      </c>
      <c r="Y32" s="25"/>
    </row>
    <row r="33" spans="1:25" x14ac:dyDescent="0.35">
      <c r="A33" s="25"/>
      <c r="B33" s="25"/>
      <c r="C33" s="25"/>
      <c r="D33" s="25"/>
      <c r="E33" s="25"/>
      <c r="F33" s="25"/>
      <c r="G33" s="25"/>
      <c r="I33" s="82"/>
      <c r="J33" s="82"/>
      <c r="K33" s="82"/>
      <c r="L33" s="82"/>
      <c r="M33" s="25"/>
      <c r="N33" s="25"/>
      <c r="O33" s="82"/>
      <c r="P33" s="82"/>
      <c r="Q33" s="82"/>
      <c r="R33" s="82"/>
      <c r="S33" s="25"/>
      <c r="T33" s="25"/>
      <c r="U33" s="82"/>
      <c r="V33" s="82"/>
      <c r="W33" s="82"/>
      <c r="X33" s="82"/>
      <c r="Y33" s="25"/>
    </row>
    <row r="34" spans="1:25" x14ac:dyDescent="0.35">
      <c r="A34" s="25" t="s">
        <v>50</v>
      </c>
      <c r="B34" s="25"/>
      <c r="C34" s="25"/>
      <c r="D34" s="25"/>
      <c r="E34" s="25"/>
      <c r="F34" s="25"/>
      <c r="G34" s="25"/>
      <c r="H34" s="25" t="s">
        <v>50</v>
      </c>
      <c r="I34" s="82"/>
      <c r="J34" s="82"/>
      <c r="K34" s="82"/>
      <c r="L34" s="82"/>
      <c r="M34" s="25"/>
      <c r="N34" s="25" t="s">
        <v>50</v>
      </c>
      <c r="O34" s="82"/>
      <c r="P34" s="82"/>
      <c r="Q34" s="82"/>
      <c r="R34" s="82"/>
      <c r="S34" s="25"/>
      <c r="T34" s="25" t="s">
        <v>50</v>
      </c>
      <c r="U34" s="82"/>
      <c r="V34" s="82"/>
      <c r="W34" s="82"/>
      <c r="X34" s="82"/>
      <c r="Y34" s="25"/>
    </row>
    <row r="35" spans="1:25" x14ac:dyDescent="0.35">
      <c r="A35" s="25" t="s">
        <v>51</v>
      </c>
      <c r="B35" s="25"/>
      <c r="C35" s="25"/>
      <c r="D35" s="25"/>
      <c r="E35" s="25"/>
      <c r="F35" s="25"/>
      <c r="G35" s="25"/>
      <c r="H35" s="25" t="s">
        <v>51</v>
      </c>
      <c r="I35" s="82"/>
      <c r="J35" s="82"/>
      <c r="K35" s="82"/>
      <c r="L35" s="82"/>
      <c r="M35" s="25"/>
      <c r="N35" s="25" t="s">
        <v>51</v>
      </c>
      <c r="O35" s="82"/>
      <c r="P35" s="82"/>
      <c r="Q35" s="82"/>
      <c r="R35" s="82"/>
      <c r="S35" s="25"/>
      <c r="T35" s="25" t="s">
        <v>51</v>
      </c>
      <c r="U35" s="82"/>
      <c r="V35" s="82"/>
      <c r="W35" s="82"/>
      <c r="X35" s="82"/>
      <c r="Y35" s="25"/>
    </row>
    <row r="36" spans="1:25" x14ac:dyDescent="0.35">
      <c r="A36" s="25"/>
      <c r="B36" s="25"/>
      <c r="C36" s="25"/>
      <c r="D36" s="25"/>
      <c r="E36" s="25"/>
      <c r="F36" s="25"/>
      <c r="G36" s="25"/>
      <c r="H36" s="25"/>
      <c r="I36" s="82"/>
      <c r="J36" s="82"/>
      <c r="K36" s="82"/>
      <c r="L36" s="82"/>
      <c r="M36" s="25"/>
      <c r="N36" s="25"/>
      <c r="O36" s="82"/>
      <c r="P36" s="82"/>
      <c r="Q36" s="82"/>
      <c r="R36" s="82"/>
      <c r="S36" s="25"/>
      <c r="T36" s="25"/>
      <c r="U36" s="82"/>
      <c r="V36" s="82"/>
      <c r="W36" s="82"/>
      <c r="X36" s="82"/>
      <c r="Y36" s="25"/>
    </row>
    <row r="37" spans="1:25" x14ac:dyDescent="0.35">
      <c r="A37" s="25"/>
      <c r="B37" s="25"/>
      <c r="C37" s="25"/>
      <c r="D37" s="25"/>
      <c r="E37" s="25"/>
      <c r="F37" s="25"/>
      <c r="H37" s="25"/>
      <c r="I37" s="82"/>
      <c r="J37" s="82"/>
      <c r="K37" s="82"/>
      <c r="L37" s="82"/>
      <c r="N37" s="25"/>
      <c r="O37" s="82"/>
      <c r="P37" s="82"/>
      <c r="Q37" s="82"/>
      <c r="R37" s="82"/>
      <c r="S37" s="25"/>
      <c r="T37" s="25"/>
      <c r="U37" s="82"/>
      <c r="V37" s="82"/>
      <c r="W37" s="82"/>
      <c r="X37" s="82"/>
    </row>
    <row r="38" spans="1:25" x14ac:dyDescent="0.35">
      <c r="A38" s="25"/>
      <c r="B38" s="25"/>
      <c r="C38" s="25"/>
      <c r="D38" s="25"/>
      <c r="E38" s="25"/>
      <c r="F38" s="25"/>
      <c r="I38" s="63"/>
      <c r="J38" s="63"/>
      <c r="K38" s="63"/>
      <c r="L38" s="63"/>
      <c r="N38" s="25"/>
      <c r="O38" s="82"/>
      <c r="P38" s="82"/>
      <c r="Q38" s="82"/>
      <c r="R38" s="82"/>
      <c r="S38" s="25"/>
      <c r="T38" s="25"/>
      <c r="U38" s="82"/>
      <c r="V38" s="82"/>
      <c r="W38" s="82"/>
      <c r="X38" s="8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8"/>
  <sheetViews>
    <sheetView showGridLines="0" topLeftCell="A88" zoomScaleNormal="100" workbookViewId="0">
      <selection activeCell="K120" sqref="K120"/>
    </sheetView>
  </sheetViews>
  <sheetFormatPr defaultRowHeight="14.5" x14ac:dyDescent="0.35"/>
  <cols>
    <col min="2" max="2" width="27.54296875" style="2" customWidth="1"/>
    <col min="3" max="7" width="13.54296875" style="63" customWidth="1"/>
    <col min="10" max="10" width="25.1796875" style="2" customWidth="1"/>
    <col min="11" max="15" width="13.81640625" customWidth="1"/>
    <col min="21" max="21" width="11.453125" customWidth="1"/>
  </cols>
  <sheetData>
    <row r="1" spans="1:24" s="18" customFormat="1" ht="53.9" customHeight="1" x14ac:dyDescent="0.35">
      <c r="A1" s="9" t="s">
        <v>113</v>
      </c>
      <c r="B1" s="43"/>
      <c r="C1" s="78"/>
      <c r="D1" s="78"/>
      <c r="E1" s="78"/>
      <c r="F1" s="78"/>
      <c r="G1" s="78"/>
      <c r="J1" s="43"/>
    </row>
    <row r="2" spans="1:24" x14ac:dyDescent="0.35">
      <c r="A2" s="13"/>
      <c r="B2" s="26"/>
      <c r="C2" s="111"/>
      <c r="D2" s="111"/>
      <c r="E2" s="111"/>
      <c r="F2" s="111"/>
      <c r="G2" s="111"/>
      <c r="H2" s="13"/>
      <c r="I2" s="13"/>
      <c r="J2" s="26"/>
      <c r="K2" s="13"/>
      <c r="L2" s="13"/>
      <c r="M2" s="13"/>
      <c r="N2" s="13"/>
      <c r="O2" s="13"/>
    </row>
    <row r="3" spans="1:24" s="4" customFormat="1" ht="15.5" x14ac:dyDescent="0.35">
      <c r="A3" s="64" t="s">
        <v>52</v>
      </c>
      <c r="B3" s="71"/>
      <c r="C3" s="89"/>
      <c r="D3" s="89"/>
      <c r="E3" s="89"/>
      <c r="F3" s="89"/>
      <c r="G3" s="89"/>
      <c r="H3" s="64"/>
      <c r="I3" s="64" t="s">
        <v>53</v>
      </c>
      <c r="J3" s="71"/>
      <c r="K3" s="64"/>
      <c r="L3" s="64"/>
      <c r="M3" s="64"/>
      <c r="N3" s="64"/>
      <c r="O3" s="64"/>
      <c r="P3" s="70"/>
      <c r="Q3" s="70"/>
      <c r="R3" s="70"/>
      <c r="S3" s="70"/>
      <c r="T3" s="70"/>
      <c r="U3" s="70"/>
      <c r="V3" s="70"/>
      <c r="W3" s="70"/>
      <c r="X3" s="70"/>
    </row>
    <row r="4" spans="1:24" s="12" customFormat="1" ht="29" x14ac:dyDescent="0.35">
      <c r="A4" s="195" t="s">
        <v>21</v>
      </c>
      <c r="B4" s="196"/>
      <c r="C4" s="52" t="s">
        <v>54</v>
      </c>
      <c r="D4" s="52" t="s">
        <v>55</v>
      </c>
      <c r="E4" s="52" t="s">
        <v>56</v>
      </c>
      <c r="F4" s="52" t="s">
        <v>57</v>
      </c>
      <c r="G4" s="53" t="s">
        <v>58</v>
      </c>
      <c r="H4" s="32"/>
      <c r="I4" s="195" t="s">
        <v>21</v>
      </c>
      <c r="J4" s="196"/>
      <c r="K4" s="112" t="s">
        <v>54</v>
      </c>
      <c r="L4" s="112" t="s">
        <v>55</v>
      </c>
      <c r="M4" s="112" t="s">
        <v>56</v>
      </c>
      <c r="N4" s="112" t="s">
        <v>57</v>
      </c>
      <c r="O4" s="113" t="s">
        <v>58</v>
      </c>
      <c r="P4" s="11"/>
      <c r="Q4" s="11"/>
      <c r="R4" s="11"/>
      <c r="S4" s="11"/>
      <c r="T4" s="44"/>
      <c r="U4" s="11"/>
      <c r="V4" s="11"/>
      <c r="W4" s="11"/>
      <c r="X4" s="11"/>
    </row>
    <row r="5" spans="1:24" x14ac:dyDescent="0.35">
      <c r="A5" s="197"/>
      <c r="B5" s="198"/>
      <c r="C5" s="175">
        <v>0.69622341439494606</v>
      </c>
      <c r="D5" s="175">
        <v>0.26966699953803069</v>
      </c>
      <c r="E5" s="175">
        <v>1.6738297498565938E-2</v>
      </c>
      <c r="F5" s="175">
        <v>9.1547710285327499E-3</v>
      </c>
      <c r="G5" s="176">
        <v>8.2165175399244814E-3</v>
      </c>
      <c r="H5" s="32"/>
      <c r="I5" s="197"/>
      <c r="J5" s="198"/>
      <c r="K5" s="175">
        <v>0.91569046286549449</v>
      </c>
      <c r="L5" s="175">
        <v>3.9982364652623177E-2</v>
      </c>
      <c r="M5" s="175">
        <v>1.4140228761795326E-2</v>
      </c>
      <c r="N5" s="175">
        <v>2.3174175405258794E-2</v>
      </c>
      <c r="O5" s="176">
        <v>7.0127683148282468E-3</v>
      </c>
      <c r="P5" s="3"/>
      <c r="Q5" s="3"/>
      <c r="R5" s="3"/>
      <c r="S5" s="3"/>
      <c r="T5" s="3"/>
      <c r="U5" s="3"/>
      <c r="V5" s="3"/>
      <c r="W5" s="3"/>
      <c r="X5" s="3"/>
    </row>
    <row r="6" spans="1:24" x14ac:dyDescent="0.35">
      <c r="A6" s="136" t="s">
        <v>59</v>
      </c>
      <c r="B6" s="137" t="s">
        <v>60</v>
      </c>
      <c r="C6" s="177">
        <v>0.70266127040698401</v>
      </c>
      <c r="D6" s="177">
        <v>0.27014020435526731</v>
      </c>
      <c r="E6" s="177">
        <v>9.9997516033170277E-3</v>
      </c>
      <c r="F6" s="177">
        <v>8.8215005484097424E-3</v>
      </c>
      <c r="G6" s="178">
        <v>8.3772730860219007E-3</v>
      </c>
      <c r="H6" s="32"/>
      <c r="I6" s="136" t="s">
        <v>59</v>
      </c>
      <c r="J6" s="137" t="s">
        <v>60</v>
      </c>
      <c r="K6" s="177">
        <v>0.9181891002721233</v>
      </c>
      <c r="L6" s="177">
        <v>4.1071340423480138E-2</v>
      </c>
      <c r="M6" s="177">
        <v>8.2180095232888255E-3</v>
      </c>
      <c r="N6" s="177">
        <v>2.6388125011842848E-2</v>
      </c>
      <c r="O6" s="178">
        <v>6.1334247692648777E-3</v>
      </c>
      <c r="R6" s="3"/>
      <c r="S6" s="3"/>
      <c r="T6" s="3"/>
      <c r="U6" s="3"/>
      <c r="V6" s="3"/>
      <c r="W6" s="3"/>
      <c r="X6" s="3"/>
    </row>
    <row r="7" spans="1:24" x14ac:dyDescent="0.35">
      <c r="A7" s="138"/>
      <c r="B7" s="139" t="s">
        <v>61</v>
      </c>
      <c r="C7" s="179">
        <v>0.68915167992595716</v>
      </c>
      <c r="D7" s="179">
        <v>0.26914720244864437</v>
      </c>
      <c r="E7" s="179">
        <v>2.4140328110805794E-2</v>
      </c>
      <c r="F7" s="179">
        <v>9.5208556904723077E-3</v>
      </c>
      <c r="G7" s="180">
        <v>8.0399338241202521E-3</v>
      </c>
      <c r="H7" s="32"/>
      <c r="I7" s="138"/>
      <c r="J7" s="139" t="s">
        <v>61</v>
      </c>
      <c r="K7" s="179">
        <v>0.91290261679031259</v>
      </c>
      <c r="L7" s="179">
        <v>3.87673436893183E-2</v>
      </c>
      <c r="M7" s="179">
        <v>2.0747924466916697E-2</v>
      </c>
      <c r="N7" s="179">
        <v>1.9588222208217456E-2</v>
      </c>
      <c r="O7" s="180">
        <v>7.9938928452349609E-3</v>
      </c>
      <c r="R7" s="3"/>
      <c r="S7" s="3"/>
      <c r="T7" s="3"/>
      <c r="U7" s="3"/>
      <c r="V7" s="3"/>
      <c r="W7" s="3"/>
      <c r="X7" s="3"/>
    </row>
    <row r="8" spans="1:24" s="2" customFormat="1" x14ac:dyDescent="0.35">
      <c r="A8" s="136" t="s">
        <v>62</v>
      </c>
      <c r="B8" s="137" t="s">
        <v>63</v>
      </c>
      <c r="C8" s="177">
        <v>0.67856341417223565</v>
      </c>
      <c r="D8" s="177">
        <v>0.28587766755245247</v>
      </c>
      <c r="E8" s="177">
        <v>2.5388662156178157E-2</v>
      </c>
      <c r="F8" s="177">
        <v>7.7490518159377868E-3</v>
      </c>
      <c r="G8" s="178">
        <v>2.4212043031958791E-3</v>
      </c>
      <c r="H8" s="32"/>
      <c r="I8" s="136" t="s">
        <v>62</v>
      </c>
      <c r="J8" s="137" t="s">
        <v>63</v>
      </c>
      <c r="K8" s="177">
        <v>0.89508219398595856</v>
      </c>
      <c r="L8" s="177">
        <v>3.9904913606666904E-2</v>
      </c>
      <c r="M8" s="177">
        <v>1.704317381715301E-2</v>
      </c>
      <c r="N8" s="177">
        <v>4.1826732467416972E-2</v>
      </c>
      <c r="O8" s="178">
        <v>6.1429861228045543E-3</v>
      </c>
      <c r="R8" s="7"/>
      <c r="S8" s="7"/>
      <c r="T8" s="7"/>
      <c r="U8" s="7"/>
      <c r="V8" s="7"/>
      <c r="W8" s="7"/>
      <c r="X8" s="7"/>
    </row>
    <row r="9" spans="1:24" x14ac:dyDescent="0.35">
      <c r="A9" s="39"/>
      <c r="B9" s="42" t="s">
        <v>64</v>
      </c>
      <c r="C9" s="181">
        <v>0.64921785824823408</v>
      </c>
      <c r="D9" s="181">
        <v>0.31656964482323818</v>
      </c>
      <c r="E9" s="181">
        <v>1.3362645774215441E-2</v>
      </c>
      <c r="F9" s="181">
        <v>1.4044321740274942E-2</v>
      </c>
      <c r="G9" s="182">
        <v>6.8055294140371781E-3</v>
      </c>
      <c r="H9" s="32"/>
      <c r="I9" s="39"/>
      <c r="J9" s="42" t="s">
        <v>64</v>
      </c>
      <c r="K9" s="181">
        <v>0.89461031314249395</v>
      </c>
      <c r="L9" s="181">
        <v>4.9103711298198092E-2</v>
      </c>
      <c r="M9" s="181">
        <v>1.625977738844182E-2</v>
      </c>
      <c r="N9" s="181">
        <v>3.4396215625379277E-2</v>
      </c>
      <c r="O9" s="182">
        <v>5.6299825454868826E-3</v>
      </c>
      <c r="R9" s="3"/>
      <c r="S9" s="3"/>
      <c r="T9" s="3"/>
      <c r="U9" s="3"/>
      <c r="V9" s="3"/>
      <c r="W9" s="3"/>
      <c r="X9" s="3"/>
    </row>
    <row r="10" spans="1:24" x14ac:dyDescent="0.35">
      <c r="A10" s="39"/>
      <c r="B10" s="42" t="s">
        <v>65</v>
      </c>
      <c r="C10" s="181">
        <v>0.70006053097545395</v>
      </c>
      <c r="D10" s="181">
        <v>0.25950334650772217</v>
      </c>
      <c r="E10" s="181">
        <v>2.0235614908523027E-2</v>
      </c>
      <c r="F10" s="181">
        <v>1.185262387968612E-2</v>
      </c>
      <c r="G10" s="182">
        <v>8.3478837286149153E-3</v>
      </c>
      <c r="H10" s="32"/>
      <c r="I10" s="39"/>
      <c r="J10" s="42" t="s">
        <v>65</v>
      </c>
      <c r="K10" s="181">
        <v>0.92152337446847066</v>
      </c>
      <c r="L10" s="181">
        <v>3.1861364743722802E-2</v>
      </c>
      <c r="M10" s="181">
        <v>1.4294881383581546E-2</v>
      </c>
      <c r="N10" s="181">
        <v>2.244245575152554E-2</v>
      </c>
      <c r="O10" s="182">
        <v>9.8779236526996064E-3</v>
      </c>
    </row>
    <row r="11" spans="1:24" x14ac:dyDescent="0.35">
      <c r="A11" s="39"/>
      <c r="B11" s="42" t="s">
        <v>66</v>
      </c>
      <c r="C11" s="181">
        <v>0.72252937117731164</v>
      </c>
      <c r="D11" s="181">
        <v>0.24687845565966987</v>
      </c>
      <c r="E11" s="181">
        <v>1.5411926328914888E-2</v>
      </c>
      <c r="F11" s="181">
        <v>3.4733210207596428E-3</v>
      </c>
      <c r="G11" s="182">
        <v>1.1706925813343804E-2</v>
      </c>
      <c r="H11" s="32"/>
      <c r="I11" s="39"/>
      <c r="J11" s="42" t="s">
        <v>66</v>
      </c>
      <c r="K11" s="181">
        <v>0.93038750359052946</v>
      </c>
      <c r="L11" s="181">
        <v>3.9966078047846375E-2</v>
      </c>
      <c r="M11" s="181">
        <v>1.3212053235579752E-2</v>
      </c>
      <c r="N11" s="181">
        <v>1.0423066927464477E-2</v>
      </c>
      <c r="O11" s="182">
        <v>6.0112981985802035E-3</v>
      </c>
    </row>
    <row r="12" spans="1:24" x14ac:dyDescent="0.35">
      <c r="A12" s="39"/>
      <c r="B12" s="42" t="s">
        <v>67</v>
      </c>
      <c r="C12" s="181">
        <v>0.72355417793157728</v>
      </c>
      <c r="D12" s="181">
        <v>0.2474278720127398</v>
      </c>
      <c r="E12" s="181">
        <v>1.0862067952851962E-2</v>
      </c>
      <c r="F12" s="181">
        <v>9.5591816075962753E-3</v>
      </c>
      <c r="G12" s="182">
        <v>8.5967004952347114E-3</v>
      </c>
      <c r="H12" s="32"/>
      <c r="I12" s="39"/>
      <c r="J12" s="42" t="s">
        <v>67</v>
      </c>
      <c r="K12" s="181">
        <v>0.92527942690512732</v>
      </c>
      <c r="L12" s="181">
        <v>4.4138662326533379E-2</v>
      </c>
      <c r="M12" s="181">
        <v>1.2042636877570014E-2</v>
      </c>
      <c r="N12" s="181">
        <v>1.3944733170167334E-2</v>
      </c>
      <c r="O12" s="182">
        <v>4.5945407206018649E-3</v>
      </c>
    </row>
    <row r="13" spans="1:24" x14ac:dyDescent="0.35">
      <c r="A13" s="138"/>
      <c r="B13" s="139" t="s">
        <v>68</v>
      </c>
      <c r="C13" s="179">
        <v>0.71028426169820735</v>
      </c>
      <c r="D13" s="179">
        <v>0.26116347946773877</v>
      </c>
      <c r="E13" s="179">
        <v>4.3707790092164635E-3</v>
      </c>
      <c r="F13" s="179">
        <v>6.2952470884482213E-3</v>
      </c>
      <c r="G13" s="180">
        <v>1.7886232736389288E-2</v>
      </c>
      <c r="H13" s="32"/>
      <c r="I13" s="138"/>
      <c r="J13" s="139" t="s">
        <v>68</v>
      </c>
      <c r="K13" s="179">
        <v>0.93034880755812999</v>
      </c>
      <c r="L13" s="179">
        <v>3.4122989613720088E-2</v>
      </c>
      <c r="M13" s="179">
        <v>5.147022919262635E-3</v>
      </c>
      <c r="N13" s="179">
        <v>1.5620111368120648E-2</v>
      </c>
      <c r="O13" s="180">
        <v>1.4761068540766557E-2</v>
      </c>
    </row>
    <row r="14" spans="1:24" x14ac:dyDescent="0.35">
      <c r="A14" s="136" t="s">
        <v>69</v>
      </c>
      <c r="B14" s="137" t="s">
        <v>70</v>
      </c>
      <c r="C14" s="177">
        <v>0.6874906910008044</v>
      </c>
      <c r="D14" s="177">
        <v>0.27914585588179808</v>
      </c>
      <c r="E14" s="177">
        <v>1.6155457804168445E-2</v>
      </c>
      <c r="F14" s="177">
        <v>7.8195593243900758E-3</v>
      </c>
      <c r="G14" s="178">
        <v>9.3884359888391309E-3</v>
      </c>
      <c r="H14" s="32"/>
      <c r="I14" s="136" t="s">
        <v>69</v>
      </c>
      <c r="J14" s="137" t="s">
        <v>70</v>
      </c>
      <c r="K14" s="177">
        <v>0.91143699348873841</v>
      </c>
      <c r="L14" s="177">
        <v>4.1374836807921887E-2</v>
      </c>
      <c r="M14" s="177">
        <v>1.618372759444613E-2</v>
      </c>
      <c r="N14" s="177">
        <v>2.3351862647693959E-2</v>
      </c>
      <c r="O14" s="178">
        <v>7.6525794611992859E-3</v>
      </c>
    </row>
    <row r="15" spans="1:24" x14ac:dyDescent="0.35">
      <c r="A15" s="39"/>
      <c r="B15" s="42" t="s">
        <v>71</v>
      </c>
      <c r="C15" s="181">
        <v>0.81102949615517039</v>
      </c>
      <c r="D15" s="181">
        <v>0.15017789509927695</v>
      </c>
      <c r="E15" s="181">
        <v>3.1217720647308624E-2</v>
      </c>
      <c r="F15" s="181">
        <v>4.0169861127051535E-3</v>
      </c>
      <c r="G15" s="182">
        <v>3.5579019855388502E-3</v>
      </c>
      <c r="H15" s="32"/>
      <c r="I15" s="39"/>
      <c r="J15" s="42" t="s">
        <v>71</v>
      </c>
      <c r="K15" s="181">
        <v>0.94270662608288447</v>
      </c>
      <c r="L15" s="181">
        <v>2.5427300398033245E-2</v>
      </c>
      <c r="M15" s="181">
        <v>1.5827675017560289E-2</v>
      </c>
      <c r="N15" s="181">
        <v>1.4422851791149613E-2</v>
      </c>
      <c r="O15" s="182">
        <v>1.615546710372278E-3</v>
      </c>
    </row>
    <row r="16" spans="1:24" x14ac:dyDescent="0.35">
      <c r="A16" s="39"/>
      <c r="B16" s="42" t="s">
        <v>72</v>
      </c>
      <c r="C16" s="181">
        <v>0.723117078177963</v>
      </c>
      <c r="D16" s="181">
        <v>0.2282913251010667</v>
      </c>
      <c r="E16" s="181">
        <v>9.0475345034824895E-3</v>
      </c>
      <c r="F16" s="181">
        <v>3.3862696240788699E-2</v>
      </c>
      <c r="G16" s="182">
        <v>5.6813659766990531E-3</v>
      </c>
      <c r="H16" s="32"/>
      <c r="I16" s="39"/>
      <c r="J16" s="42" t="s">
        <v>72</v>
      </c>
      <c r="K16" s="181">
        <v>0.93262499539442167</v>
      </c>
      <c r="L16" s="181">
        <v>3.6124620807388576E-2</v>
      </c>
      <c r="M16" s="181">
        <v>2.7679525441214395E-3</v>
      </c>
      <c r="N16" s="181">
        <v>2.2883583262714464E-2</v>
      </c>
      <c r="O16" s="182">
        <v>5.5988479913537947E-3</v>
      </c>
    </row>
    <row r="17" spans="1:15" x14ac:dyDescent="0.35">
      <c r="A17" s="39"/>
      <c r="B17" s="42" t="s">
        <v>73</v>
      </c>
      <c r="C17" s="181">
        <v>0.69761820191017443</v>
      </c>
      <c r="D17" s="181">
        <v>0.26291538400820896</v>
      </c>
      <c r="E17" s="181">
        <v>1.8746546688767858E-2</v>
      </c>
      <c r="F17" s="181">
        <v>1.6225629489304602E-2</v>
      </c>
      <c r="G17" s="182">
        <v>4.4942379035440841E-3</v>
      </c>
      <c r="H17" s="32"/>
      <c r="I17" s="39"/>
      <c r="J17" s="42" t="s">
        <v>73</v>
      </c>
      <c r="K17" s="181">
        <v>0.91005029488969214</v>
      </c>
      <c r="L17" s="181">
        <v>4.4550719023223828E-2</v>
      </c>
      <c r="M17" s="181">
        <v>1.0994075489089417E-2</v>
      </c>
      <c r="N17" s="181">
        <v>3.1673089896270976E-2</v>
      </c>
      <c r="O17" s="182">
        <v>2.7318207017239197E-3</v>
      </c>
    </row>
    <row r="18" spans="1:15" x14ac:dyDescent="0.35">
      <c r="A18" s="39"/>
      <c r="B18" s="42" t="s">
        <v>74</v>
      </c>
      <c r="C18" s="181">
        <v>0.7046403300936448</v>
      </c>
      <c r="D18" s="181">
        <v>0.27737013039343678</v>
      </c>
      <c r="E18" s="181">
        <v>1.0194542494721404E-3</v>
      </c>
      <c r="F18" s="181">
        <v>8.4679174121174029E-3</v>
      </c>
      <c r="G18" s="182">
        <v>8.5021678513289168E-3</v>
      </c>
      <c r="H18" s="32"/>
      <c r="I18" s="39"/>
      <c r="J18" s="42" t="s">
        <v>74</v>
      </c>
      <c r="K18" s="181">
        <v>0.92402793880609679</v>
      </c>
      <c r="L18" s="181">
        <v>5.8592314000509007E-3</v>
      </c>
      <c r="M18" s="181">
        <v>7.5672312869383253E-3</v>
      </c>
      <c r="N18" s="181">
        <v>2.9378163617340157E-2</v>
      </c>
      <c r="O18" s="182">
        <v>3.3167434889573848E-2</v>
      </c>
    </row>
    <row r="19" spans="1:15" s="12" customFormat="1" x14ac:dyDescent="0.35">
      <c r="A19" s="45"/>
      <c r="B19" s="46" t="s">
        <v>75</v>
      </c>
      <c r="C19" s="179">
        <v>0.77731728044065374</v>
      </c>
      <c r="D19" s="179">
        <v>0.18784064567510692</v>
      </c>
      <c r="E19" s="179">
        <v>1.6927170232740252E-2</v>
      </c>
      <c r="F19" s="179">
        <v>9.7127119511294432E-3</v>
      </c>
      <c r="G19" s="180">
        <v>8.2021917003697355E-3</v>
      </c>
      <c r="H19" s="47"/>
      <c r="I19" s="45"/>
      <c r="J19" s="46" t="s">
        <v>75</v>
      </c>
      <c r="K19" s="179">
        <v>0.93301858558549478</v>
      </c>
      <c r="L19" s="179">
        <v>4.3133219674424392E-2</v>
      </c>
      <c r="M19" s="179">
        <v>5.9654113746338876E-3</v>
      </c>
      <c r="N19" s="179">
        <v>1.3771895312746949E-2</v>
      </c>
      <c r="O19" s="180">
        <v>4.1108880527000718E-3</v>
      </c>
    </row>
    <row r="20" spans="1:15" x14ac:dyDescent="0.35">
      <c r="A20" s="136" t="s">
        <v>76</v>
      </c>
      <c r="B20" s="137" t="s">
        <v>77</v>
      </c>
      <c r="C20" s="177">
        <v>0.77619449579018096</v>
      </c>
      <c r="D20" s="177">
        <v>0.19188213941543178</v>
      </c>
      <c r="E20" s="177">
        <v>1.011504367642382E-2</v>
      </c>
      <c r="F20" s="177">
        <v>4.3951419095193808E-3</v>
      </c>
      <c r="G20" s="178">
        <v>1.741317920844403E-2</v>
      </c>
      <c r="H20" s="32"/>
      <c r="I20" s="136" t="s">
        <v>76</v>
      </c>
      <c r="J20" s="137" t="s">
        <v>77</v>
      </c>
      <c r="K20" s="181">
        <v>0.92652657505665204</v>
      </c>
      <c r="L20" s="181">
        <v>3.7200967034679483E-2</v>
      </c>
      <c r="M20" s="181">
        <v>1.7137378227867827E-2</v>
      </c>
      <c r="N20" s="181">
        <v>4.5906010635649993E-3</v>
      </c>
      <c r="O20" s="182">
        <v>1.4544478617235641E-2</v>
      </c>
    </row>
    <row r="21" spans="1:15" x14ac:dyDescent="0.35">
      <c r="A21" s="39"/>
      <c r="B21" s="42" t="s">
        <v>78</v>
      </c>
      <c r="C21" s="181">
        <v>0.69029661297380485</v>
      </c>
      <c r="D21" s="181">
        <v>0.27722417749364603</v>
      </c>
      <c r="E21" s="181">
        <v>1.5294044725064031E-2</v>
      </c>
      <c r="F21" s="181">
        <v>1.4455412732389468E-2</v>
      </c>
      <c r="G21" s="182">
        <v>2.7297520750955927E-3</v>
      </c>
      <c r="H21" s="32"/>
      <c r="I21" s="39"/>
      <c r="J21" s="42" t="s">
        <v>78</v>
      </c>
      <c r="K21" s="181">
        <v>0.91245656259272678</v>
      </c>
      <c r="L21" s="181">
        <v>3.7187036365434703E-2</v>
      </c>
      <c r="M21" s="181">
        <v>7.7670652844567317E-3</v>
      </c>
      <c r="N21" s="181">
        <v>3.4884818455422788E-2</v>
      </c>
      <c r="O21" s="182">
        <v>7.7045173019588634E-3</v>
      </c>
    </row>
    <row r="22" spans="1:15" x14ac:dyDescent="0.35">
      <c r="A22" s="39"/>
      <c r="B22" s="42" t="s">
        <v>79</v>
      </c>
      <c r="C22" s="181">
        <v>0.78839928880546495</v>
      </c>
      <c r="D22" s="181">
        <v>0.18671229198294248</v>
      </c>
      <c r="E22" s="181">
        <v>1.7477067139792055E-2</v>
      </c>
      <c r="F22" s="181">
        <v>2.0958470592798949E-3</v>
      </c>
      <c r="G22" s="182">
        <v>5.3155050125204733E-3</v>
      </c>
      <c r="H22" s="32"/>
      <c r="I22" s="39"/>
      <c r="J22" s="42" t="s">
        <v>79</v>
      </c>
      <c r="K22" s="181">
        <v>0.94270523216160906</v>
      </c>
      <c r="L22" s="181">
        <v>3.513616286496845E-2</v>
      </c>
      <c r="M22" s="181">
        <v>9.6648298708469117E-3</v>
      </c>
      <c r="N22" s="181">
        <v>7.1653982310465403E-3</v>
      </c>
      <c r="O22" s="182">
        <v>5.328376871528942E-3</v>
      </c>
    </row>
    <row r="23" spans="1:15" x14ac:dyDescent="0.35">
      <c r="A23" s="39"/>
      <c r="B23" s="42" t="s">
        <v>80</v>
      </c>
      <c r="C23" s="181">
        <v>0.72396151998681946</v>
      </c>
      <c r="D23" s="181">
        <v>0.23798621161222649</v>
      </c>
      <c r="E23" s="181">
        <v>2.4633613004678895E-2</v>
      </c>
      <c r="F23" s="181">
        <v>7.711782009503205E-3</v>
      </c>
      <c r="G23" s="182">
        <v>5.7068733867717799E-3</v>
      </c>
      <c r="H23" s="32"/>
      <c r="I23" s="39"/>
      <c r="J23" s="42" t="s">
        <v>80</v>
      </c>
      <c r="K23" s="181">
        <v>0.93760935896529929</v>
      </c>
      <c r="L23" s="181">
        <v>2.7864057907121209E-2</v>
      </c>
      <c r="M23" s="181">
        <v>2.2655960782121603E-2</v>
      </c>
      <c r="N23" s="181">
        <v>7.8364037340516515E-3</v>
      </c>
      <c r="O23" s="182">
        <v>4.0342186114061332E-3</v>
      </c>
    </row>
    <row r="24" spans="1:15" x14ac:dyDescent="0.35">
      <c r="A24" s="39"/>
      <c r="B24" s="42" t="s">
        <v>81</v>
      </c>
      <c r="C24" s="181">
        <v>0.87931255346140658</v>
      </c>
      <c r="D24" s="181">
        <v>8.671595102418625E-2</v>
      </c>
      <c r="E24" s="181">
        <v>7.4257118889903603E-3</v>
      </c>
      <c r="F24" s="181">
        <v>5.1198981805559568E-3</v>
      </c>
      <c r="G24" s="182">
        <v>2.1425885444860886E-2</v>
      </c>
      <c r="H24" s="32"/>
      <c r="I24" s="39"/>
      <c r="J24" s="42" t="s">
        <v>81</v>
      </c>
      <c r="K24" s="181">
        <v>0.98386707346517721</v>
      </c>
      <c r="L24" s="181">
        <v>5.623477249281153E-3</v>
      </c>
      <c r="M24" s="181">
        <v>5.1186373713207056E-3</v>
      </c>
      <c r="N24" s="181">
        <v>3.3538927544502738E-3</v>
      </c>
      <c r="O24" s="182">
        <v>2.036919159770847E-3</v>
      </c>
    </row>
    <row r="25" spans="1:15" x14ac:dyDescent="0.35">
      <c r="A25" s="39"/>
      <c r="B25" s="42" t="s">
        <v>82</v>
      </c>
      <c r="C25" s="181">
        <v>0.77236256341236165</v>
      </c>
      <c r="D25" s="181">
        <v>0.17766245643096246</v>
      </c>
      <c r="E25" s="181">
        <v>2.7745065051592646E-2</v>
      </c>
      <c r="F25" s="181">
        <v>2.7780653621838009E-3</v>
      </c>
      <c r="G25" s="182">
        <v>1.9451849742899544E-2</v>
      </c>
      <c r="H25" s="32"/>
      <c r="I25" s="39"/>
      <c r="J25" s="42" t="s">
        <v>82</v>
      </c>
      <c r="K25" s="181">
        <v>0.92181074997602186</v>
      </c>
      <c r="L25" s="181">
        <v>3.4424493244277377E-2</v>
      </c>
      <c r="M25" s="181">
        <v>2.8347301894377678E-2</v>
      </c>
      <c r="N25" s="181">
        <v>8.6178573104857062E-3</v>
      </c>
      <c r="O25" s="182">
        <v>6.7995975748374078E-3</v>
      </c>
    </row>
    <row r="26" spans="1:15" x14ac:dyDescent="0.35">
      <c r="A26" s="39"/>
      <c r="B26" s="42" t="s">
        <v>83</v>
      </c>
      <c r="C26" s="181">
        <v>0.76964030570658692</v>
      </c>
      <c r="D26" s="181">
        <v>0.17477632979488505</v>
      </c>
      <c r="E26" s="181">
        <v>1.6403440637496044E-2</v>
      </c>
      <c r="F26" s="181">
        <v>5.738231543012764E-3</v>
      </c>
      <c r="G26" s="182">
        <v>3.3441692318019238E-2</v>
      </c>
      <c r="H26" s="32"/>
      <c r="I26" s="39"/>
      <c r="J26" s="42" t="s">
        <v>83</v>
      </c>
      <c r="K26" s="181">
        <v>0.920295892990033</v>
      </c>
      <c r="L26" s="181">
        <v>4.6279393711955934E-2</v>
      </c>
      <c r="M26" s="181">
        <v>1.1986464740266763E-2</v>
      </c>
      <c r="N26" s="181">
        <v>1.1856073375355398E-2</v>
      </c>
      <c r="O26" s="182">
        <v>9.5821751823888992E-3</v>
      </c>
    </row>
    <row r="27" spans="1:15" x14ac:dyDescent="0.35">
      <c r="A27" s="39"/>
      <c r="B27" s="42" t="s">
        <v>84</v>
      </c>
      <c r="C27" s="181">
        <v>0.68228588523338296</v>
      </c>
      <c r="D27" s="181">
        <v>0.27248451067916835</v>
      </c>
      <c r="E27" s="181">
        <v>2.8857765916408842E-2</v>
      </c>
      <c r="F27" s="181">
        <v>2.2334537839603852E-3</v>
      </c>
      <c r="G27" s="182">
        <v>1.4138384387079504E-2</v>
      </c>
      <c r="H27" s="32"/>
      <c r="I27" s="39"/>
      <c r="J27" s="42" t="s">
        <v>84</v>
      </c>
      <c r="K27" s="181">
        <v>0.93677641347020935</v>
      </c>
      <c r="L27" s="181">
        <v>3.3911215762003226E-2</v>
      </c>
      <c r="M27" s="181">
        <v>1.8701666013863711E-2</v>
      </c>
      <c r="N27" s="181">
        <v>5.2239417760491149E-3</v>
      </c>
      <c r="O27" s="182">
        <v>5.3867629778745338E-3</v>
      </c>
    </row>
    <row r="28" spans="1:15" x14ac:dyDescent="0.35">
      <c r="A28" s="39"/>
      <c r="B28" s="42" t="s">
        <v>85</v>
      </c>
      <c r="C28" s="181">
        <v>0.52300319217834512</v>
      </c>
      <c r="D28" s="181">
        <v>0.43945705705269061</v>
      </c>
      <c r="E28" s="181">
        <v>1.0557998106139777E-2</v>
      </c>
      <c r="F28" s="181">
        <v>1.788504401740703E-2</v>
      </c>
      <c r="G28" s="182">
        <v>9.0967086454173847E-3</v>
      </c>
      <c r="H28" s="32"/>
      <c r="I28" s="39"/>
      <c r="J28" s="42" t="s">
        <v>85</v>
      </c>
      <c r="K28" s="181">
        <v>0.849810906248469</v>
      </c>
      <c r="L28" s="181">
        <v>7.2950079021703348E-2</v>
      </c>
      <c r="M28" s="181">
        <v>1.3568146106400702E-2</v>
      </c>
      <c r="N28" s="181">
        <v>4.9470890728993737E-2</v>
      </c>
      <c r="O28" s="182">
        <v>1.4199977894433388E-2</v>
      </c>
    </row>
    <row r="29" spans="1:15" ht="15.65" customHeight="1" x14ac:dyDescent="0.35">
      <c r="A29" s="39"/>
      <c r="B29" s="42" t="s">
        <v>86</v>
      </c>
      <c r="C29" s="181">
        <v>0.73284379807463562</v>
      </c>
      <c r="D29" s="181">
        <v>0.24125395642214825</v>
      </c>
      <c r="E29" s="181">
        <v>1.794408785352912E-2</v>
      </c>
      <c r="F29" s="181">
        <v>2.8037637271139245E-3</v>
      </c>
      <c r="G29" s="182">
        <v>5.1543939225730737E-3</v>
      </c>
      <c r="H29" s="32"/>
      <c r="I29" s="39"/>
      <c r="J29" s="42" t="s">
        <v>86</v>
      </c>
      <c r="K29" s="181">
        <v>0.92911203034700141</v>
      </c>
      <c r="L29" s="181">
        <v>3.6832556721537603E-2</v>
      </c>
      <c r="M29" s="181">
        <v>1.6344665701524513E-2</v>
      </c>
      <c r="N29" s="181">
        <v>1.6213055407933601E-2</v>
      </c>
      <c r="O29" s="182">
        <v>1.4976918220029089E-3</v>
      </c>
    </row>
    <row r="30" spans="1:15" x14ac:dyDescent="0.35">
      <c r="A30" s="39"/>
      <c r="B30" s="42" t="s">
        <v>87</v>
      </c>
      <c r="C30" s="181">
        <v>0.79043115162750521</v>
      </c>
      <c r="D30" s="181">
        <v>0.15487171641723887</v>
      </c>
      <c r="E30" s="181">
        <v>1.202292995923363E-2</v>
      </c>
      <c r="F30" s="181">
        <v>7.7168132036248777E-3</v>
      </c>
      <c r="G30" s="182">
        <v>3.495738879239748E-2</v>
      </c>
      <c r="H30" s="32"/>
      <c r="I30" s="39"/>
      <c r="J30" s="42" t="s">
        <v>87</v>
      </c>
      <c r="K30" s="181">
        <v>0.92122500375449101</v>
      </c>
      <c r="L30" s="181">
        <v>2.1082910712429098E-2</v>
      </c>
      <c r="M30" s="181">
        <v>9.4035557917354993E-3</v>
      </c>
      <c r="N30" s="181">
        <v>4.5804789575222667E-2</v>
      </c>
      <c r="O30" s="182">
        <v>2.4837401661217838E-3</v>
      </c>
    </row>
    <row r="31" spans="1:15" x14ac:dyDescent="0.35">
      <c r="A31" s="39"/>
      <c r="B31" s="42" t="s">
        <v>88</v>
      </c>
      <c r="C31" s="181">
        <v>0.72672029474342359</v>
      </c>
      <c r="D31" s="181">
        <v>0.24189119709803808</v>
      </c>
      <c r="E31" s="181">
        <v>1.6993994292704918E-2</v>
      </c>
      <c r="F31" s="181">
        <v>4.5078329976734168E-3</v>
      </c>
      <c r="G31" s="182">
        <v>9.8866808681599312E-3</v>
      </c>
      <c r="H31" s="32"/>
      <c r="I31" s="39"/>
      <c r="J31" s="42" t="s">
        <v>88</v>
      </c>
      <c r="K31" s="181">
        <v>0.92006554043975142</v>
      </c>
      <c r="L31" s="181">
        <v>3.1670865039347178E-2</v>
      </c>
      <c r="M31" s="181">
        <v>2.7220137973474268E-2</v>
      </c>
      <c r="N31" s="181">
        <v>1.7822547950060955E-2</v>
      </c>
      <c r="O31" s="182">
        <v>3.2209085973663189E-3</v>
      </c>
    </row>
    <row r="32" spans="1:15" x14ac:dyDescent="0.35">
      <c r="A32" s="39"/>
      <c r="B32" s="42" t="s">
        <v>89</v>
      </c>
      <c r="C32" s="181">
        <v>0.64952523128377748</v>
      </c>
      <c r="D32" s="181">
        <v>0.32986597064225154</v>
      </c>
      <c r="E32" s="181">
        <v>6.7529041554922377E-3</v>
      </c>
      <c r="F32" s="181">
        <v>4.3525449788234093E-3</v>
      </c>
      <c r="G32" s="182">
        <v>9.5033489396552893E-3</v>
      </c>
      <c r="H32" s="32"/>
      <c r="I32" s="39"/>
      <c r="J32" s="42" t="s">
        <v>89</v>
      </c>
      <c r="K32" s="181">
        <v>0.91328680208801039</v>
      </c>
      <c r="L32" s="181">
        <v>6.3199650486552364E-2</v>
      </c>
      <c r="M32" s="181">
        <v>8.6380615911629977E-3</v>
      </c>
      <c r="N32" s="181">
        <v>7.363667835238878E-3</v>
      </c>
      <c r="O32" s="182">
        <v>7.5118179990355137E-3</v>
      </c>
    </row>
    <row r="33" spans="1:15" x14ac:dyDescent="0.35">
      <c r="A33" s="138"/>
      <c r="B33" s="139" t="s">
        <v>90</v>
      </c>
      <c r="C33" s="179">
        <v>0.78329255186180657</v>
      </c>
      <c r="D33" s="179">
        <v>0.1623047826539159</v>
      </c>
      <c r="E33" s="179">
        <v>4.23032499274692E-2</v>
      </c>
      <c r="F33" s="179">
        <v>3.021660709104943E-3</v>
      </c>
      <c r="G33" s="180">
        <v>9.0777548477035588E-3</v>
      </c>
      <c r="H33" s="32"/>
      <c r="I33" s="138"/>
      <c r="J33" s="139" t="s">
        <v>90</v>
      </c>
      <c r="K33" s="179">
        <v>0.94953142819364333</v>
      </c>
      <c r="L33" s="179">
        <v>3.1042537835589419E-2</v>
      </c>
      <c r="M33" s="179">
        <v>1.0027051000225884E-2</v>
      </c>
      <c r="N33" s="179">
        <v>5.4542749946283661E-3</v>
      </c>
      <c r="O33" s="180">
        <v>3.94470797591304E-3</v>
      </c>
    </row>
    <row r="34" spans="1:15" x14ac:dyDescent="0.35">
      <c r="A34" s="25"/>
      <c r="B34" s="6"/>
      <c r="C34" s="82"/>
      <c r="D34" s="82"/>
      <c r="E34" s="82"/>
      <c r="F34" s="82"/>
      <c r="G34" s="82"/>
      <c r="H34" s="30"/>
      <c r="I34" s="25"/>
      <c r="J34" s="6"/>
      <c r="K34" s="25"/>
      <c r="L34" s="25"/>
      <c r="M34" s="25"/>
      <c r="N34" s="25"/>
      <c r="O34" s="25"/>
    </row>
    <row r="35" spans="1:15" x14ac:dyDescent="0.35">
      <c r="A35" s="25" t="s">
        <v>91</v>
      </c>
      <c r="B35" s="6"/>
      <c r="C35" s="82"/>
      <c r="D35" s="82"/>
      <c r="E35" s="82"/>
      <c r="F35" s="82"/>
      <c r="G35" s="82"/>
      <c r="H35" s="25"/>
      <c r="I35" s="25" t="s">
        <v>91</v>
      </c>
      <c r="J35" s="6"/>
      <c r="K35" s="25"/>
      <c r="L35" s="25"/>
      <c r="M35" s="25"/>
      <c r="N35" s="25"/>
      <c r="O35" s="25"/>
    </row>
    <row r="38" spans="1:15" ht="15.5" x14ac:dyDescent="0.35">
      <c r="A38" s="64" t="s">
        <v>92</v>
      </c>
      <c r="I38" s="64" t="s">
        <v>93</v>
      </c>
    </row>
    <row r="40" spans="1:15" x14ac:dyDescent="0.35">
      <c r="A40" s="195"/>
      <c r="B40" s="196"/>
      <c r="C40" s="115" t="s">
        <v>94</v>
      </c>
      <c r="D40" s="115" t="s">
        <v>95</v>
      </c>
      <c r="E40" s="115" t="s">
        <v>96</v>
      </c>
      <c r="F40" s="115" t="s">
        <v>97</v>
      </c>
      <c r="G40" s="116" t="s">
        <v>74</v>
      </c>
      <c r="I40" s="195"/>
      <c r="J40" s="196"/>
      <c r="K40" s="115" t="s">
        <v>94</v>
      </c>
      <c r="L40" s="115" t="s">
        <v>95</v>
      </c>
      <c r="M40" s="115" t="s">
        <v>96</v>
      </c>
      <c r="N40" s="115" t="s">
        <v>97</v>
      </c>
      <c r="O40" s="116" t="s">
        <v>74</v>
      </c>
    </row>
    <row r="41" spans="1:15" x14ac:dyDescent="0.35">
      <c r="A41" s="197" t="s">
        <v>21</v>
      </c>
      <c r="B41" s="198"/>
      <c r="C41" s="167">
        <v>0.69313953363469205</v>
      </c>
      <c r="D41" s="167">
        <v>0.27516104366167399</v>
      </c>
      <c r="E41" s="167">
        <v>1.7140957257623299E-2</v>
      </c>
      <c r="F41" s="167">
        <v>7.4199214301597198E-3</v>
      </c>
      <c r="G41" s="168">
        <v>7.1385440158510498E-3</v>
      </c>
      <c r="I41" s="197" t="s">
        <v>21</v>
      </c>
      <c r="J41" s="198"/>
      <c r="K41" s="117">
        <v>0.91103136840539001</v>
      </c>
      <c r="L41" s="117">
        <v>4.1156801383718203E-2</v>
      </c>
      <c r="M41" s="117">
        <v>1.6356461055614901E-2</v>
      </c>
      <c r="N41" s="117">
        <v>2.3789342407382001E-2</v>
      </c>
      <c r="O41" s="118">
        <v>7.6660267478945504E-3</v>
      </c>
    </row>
    <row r="42" spans="1:15" x14ac:dyDescent="0.35">
      <c r="A42" s="131" t="s">
        <v>59</v>
      </c>
      <c r="B42" s="132" t="s">
        <v>60</v>
      </c>
      <c r="C42" s="169">
        <v>0.68781702423009194</v>
      </c>
      <c r="D42" s="169">
        <v>0.274383141984896</v>
      </c>
      <c r="E42" s="169">
        <v>2.4363720534544699E-2</v>
      </c>
      <c r="F42" s="169">
        <v>5.9623502123388296E-3</v>
      </c>
      <c r="G42" s="170">
        <v>7.4737630381277497E-3</v>
      </c>
      <c r="I42" s="131" t="s">
        <v>59</v>
      </c>
      <c r="J42" s="132" t="s">
        <v>60</v>
      </c>
      <c r="K42" s="119">
        <v>0.90753157886098501</v>
      </c>
      <c r="L42" s="119">
        <v>4.1147918866151302E-2</v>
      </c>
      <c r="M42" s="119">
        <v>2.2731687548167599E-2</v>
      </c>
      <c r="N42" s="119">
        <v>2.0274211918871899E-2</v>
      </c>
      <c r="O42" s="120">
        <v>8.3146028058241096E-3</v>
      </c>
    </row>
    <row r="43" spans="1:15" x14ac:dyDescent="0.35">
      <c r="A43" s="133"/>
      <c r="B43" s="134" t="s">
        <v>61</v>
      </c>
      <c r="C43" s="171">
        <v>0.69784208564668604</v>
      </c>
      <c r="D43" s="171">
        <v>0.27584833659385699</v>
      </c>
      <c r="E43" s="171">
        <v>1.07594899086532E-2</v>
      </c>
      <c r="F43" s="171">
        <v>8.7077170810352204E-3</v>
      </c>
      <c r="G43" s="172">
        <v>6.8423707697683796E-3</v>
      </c>
      <c r="I43" s="133"/>
      <c r="J43" s="134" t="s">
        <v>61</v>
      </c>
      <c r="K43" s="121">
        <v>0.91410156328516901</v>
      </c>
      <c r="L43" s="121">
        <v>4.1164593583679798E-2</v>
      </c>
      <c r="M43" s="121">
        <v>1.0763785414258899E-2</v>
      </c>
      <c r="N43" s="121">
        <v>2.6872995150111E-2</v>
      </c>
      <c r="O43" s="122">
        <v>7.0970625667808899E-3</v>
      </c>
    </row>
    <row r="44" spans="1:15" x14ac:dyDescent="0.35">
      <c r="A44" s="131" t="s">
        <v>62</v>
      </c>
      <c r="B44" s="132" t="s">
        <v>63</v>
      </c>
      <c r="C44" s="169">
        <v>0.65146877522945301</v>
      </c>
      <c r="D44" s="169">
        <v>0.32226516028166602</v>
      </c>
      <c r="E44" s="169">
        <v>2.1060799330734702E-2</v>
      </c>
      <c r="F44" s="169">
        <v>2.1985113110312201E-3</v>
      </c>
      <c r="G44" s="170">
        <v>3.0067538471144602E-3</v>
      </c>
      <c r="I44" s="131" t="s">
        <v>62</v>
      </c>
      <c r="J44" s="132" t="s">
        <v>63</v>
      </c>
      <c r="K44" s="119">
        <v>0.89901836529336998</v>
      </c>
      <c r="L44" s="119">
        <v>4.1483697971111899E-2</v>
      </c>
      <c r="M44" s="119">
        <v>1.5632396013112799E-2</v>
      </c>
      <c r="N44" s="119">
        <v>3.9019806526258E-2</v>
      </c>
      <c r="O44" s="120">
        <v>4.8457341961471202E-3</v>
      </c>
    </row>
    <row r="45" spans="1:15" x14ac:dyDescent="0.35">
      <c r="A45" s="39"/>
      <c r="B45" s="42" t="s">
        <v>64</v>
      </c>
      <c r="C45" s="173">
        <v>0.62963365067078303</v>
      </c>
      <c r="D45" s="173">
        <v>0.33579667575908101</v>
      </c>
      <c r="E45" s="173">
        <v>1.7606944448231399E-2</v>
      </c>
      <c r="F45" s="173">
        <v>1.0250309159741899E-2</v>
      </c>
      <c r="G45" s="174">
        <v>6.71241996216325E-3</v>
      </c>
      <c r="I45" s="39"/>
      <c r="J45" s="42" t="s">
        <v>64</v>
      </c>
      <c r="K45" s="123">
        <v>0.86440509298474799</v>
      </c>
      <c r="L45" s="123">
        <v>6.1418635277799102E-2</v>
      </c>
      <c r="M45" s="123">
        <v>2.53054396344045E-2</v>
      </c>
      <c r="N45" s="123">
        <v>4.12884839311339E-2</v>
      </c>
      <c r="O45" s="124">
        <v>7.5823481719140403E-3</v>
      </c>
    </row>
    <row r="46" spans="1:15" x14ac:dyDescent="0.35">
      <c r="A46" s="39"/>
      <c r="B46" s="42" t="s">
        <v>65</v>
      </c>
      <c r="C46" s="173">
        <v>0.69880543152639096</v>
      </c>
      <c r="D46" s="173">
        <v>0.26304654995940502</v>
      </c>
      <c r="E46" s="173">
        <v>1.71456488817535E-2</v>
      </c>
      <c r="F46" s="173">
        <v>1.29071887058687E-2</v>
      </c>
      <c r="G46" s="174">
        <v>8.0951809265822801E-3</v>
      </c>
      <c r="I46" s="39"/>
      <c r="J46" s="42" t="s">
        <v>65</v>
      </c>
      <c r="K46" s="123">
        <v>0.92516163717119904</v>
      </c>
      <c r="L46" s="123">
        <v>3.0960119408454001E-2</v>
      </c>
      <c r="M46" s="123">
        <v>1.22321363883344E-2</v>
      </c>
      <c r="N46" s="123">
        <v>2.2709968222372898E-2</v>
      </c>
      <c r="O46" s="124">
        <v>8.9361388096394993E-3</v>
      </c>
    </row>
    <row r="47" spans="1:15" x14ac:dyDescent="0.35">
      <c r="A47" s="39"/>
      <c r="B47" s="42" t="s">
        <v>66</v>
      </c>
      <c r="C47" s="173">
        <v>0.72585199204753104</v>
      </c>
      <c r="D47" s="173">
        <v>0.24394298281871599</v>
      </c>
      <c r="E47" s="173">
        <v>1.7612708815992601E-2</v>
      </c>
      <c r="F47" s="173">
        <v>3.62119255300686E-3</v>
      </c>
      <c r="G47" s="174">
        <v>8.9711237647540406E-3</v>
      </c>
      <c r="I47" s="39"/>
      <c r="J47" s="42" t="s">
        <v>66</v>
      </c>
      <c r="K47" s="123">
        <v>0.93038377123237503</v>
      </c>
      <c r="L47" s="123">
        <v>3.6466706295278699E-2</v>
      </c>
      <c r="M47" s="123">
        <v>1.5080118158811599E-2</v>
      </c>
      <c r="N47" s="123">
        <v>1.1278417301115701E-2</v>
      </c>
      <c r="O47" s="124">
        <v>6.7909870124193503E-3</v>
      </c>
    </row>
    <row r="48" spans="1:15" x14ac:dyDescent="0.35">
      <c r="A48" s="39"/>
      <c r="B48" s="42" t="s">
        <v>67</v>
      </c>
      <c r="C48" s="173">
        <v>0.74130705405922004</v>
      </c>
      <c r="D48" s="173">
        <v>0.23410060404441399</v>
      </c>
      <c r="E48" s="173">
        <v>1.1329605680870099E-2</v>
      </c>
      <c r="F48" s="173">
        <v>6.8379039542033199E-3</v>
      </c>
      <c r="G48" s="174">
        <v>6.4248322612926803E-3</v>
      </c>
      <c r="I48" s="39"/>
      <c r="J48" s="42" t="s">
        <v>67</v>
      </c>
      <c r="K48" s="123">
        <v>0.92238290127719103</v>
      </c>
      <c r="L48" s="123">
        <v>4.4512144899686502E-2</v>
      </c>
      <c r="M48" s="123">
        <v>1.2761412666385001E-2</v>
      </c>
      <c r="N48" s="123">
        <v>1.1737467750854101E-2</v>
      </c>
      <c r="O48" s="124">
        <v>8.6060734058833396E-3</v>
      </c>
    </row>
    <row r="49" spans="1:15" x14ac:dyDescent="0.35">
      <c r="A49" s="133"/>
      <c r="B49" s="134" t="s">
        <v>68</v>
      </c>
      <c r="C49" s="171">
        <v>0.72712805729903296</v>
      </c>
      <c r="D49" s="171">
        <v>0.23375720606330899</v>
      </c>
      <c r="E49" s="171">
        <v>1.9176083906569701E-2</v>
      </c>
      <c r="F49" s="171">
        <v>7.0988597668663698E-3</v>
      </c>
      <c r="G49" s="172">
        <v>1.2839792964222701E-2</v>
      </c>
      <c r="I49" s="133"/>
      <c r="J49" s="134" t="s">
        <v>68</v>
      </c>
      <c r="K49" s="121">
        <v>0.91196909783657198</v>
      </c>
      <c r="L49" s="121">
        <v>2.98982562596934E-2</v>
      </c>
      <c r="M49" s="121">
        <v>2.9899272861765001E-2</v>
      </c>
      <c r="N49" s="121">
        <v>1.47972227964658E-2</v>
      </c>
      <c r="O49" s="122">
        <v>1.3436150245503599E-2</v>
      </c>
    </row>
    <row r="50" spans="1:15" x14ac:dyDescent="0.35">
      <c r="A50" s="131" t="s">
        <v>69</v>
      </c>
      <c r="B50" s="132" t="s">
        <v>70</v>
      </c>
      <c r="C50" s="169">
        <v>0.69408099200256501</v>
      </c>
      <c r="D50" s="169">
        <v>0.27435665110192697</v>
      </c>
      <c r="E50" s="169">
        <v>1.7535171240748201E-2</v>
      </c>
      <c r="F50" s="169">
        <v>6.3441964117836903E-3</v>
      </c>
      <c r="G50" s="170">
        <v>7.6829892429765602E-3</v>
      </c>
      <c r="I50" s="131" t="s">
        <v>69</v>
      </c>
      <c r="J50" s="132" t="s">
        <v>70</v>
      </c>
      <c r="K50" s="119">
        <v>0.90815410627567505</v>
      </c>
      <c r="L50" s="119">
        <v>4.162988412825E-2</v>
      </c>
      <c r="M50" s="119">
        <v>1.9696471525849898E-2</v>
      </c>
      <c r="N50" s="119">
        <v>2.24402044693797E-2</v>
      </c>
      <c r="O50" s="120">
        <v>8.0793336008450102E-3</v>
      </c>
    </row>
    <row r="51" spans="1:15" x14ac:dyDescent="0.35">
      <c r="A51" s="39"/>
      <c r="B51" s="42" t="s">
        <v>98</v>
      </c>
      <c r="C51" s="173">
        <v>0.72800853858750703</v>
      </c>
      <c r="D51" s="173">
        <v>0.22588958443989501</v>
      </c>
      <c r="E51" s="173">
        <v>3.8502988555981797E-2</v>
      </c>
      <c r="F51" s="173">
        <v>3.18717551873221E-3</v>
      </c>
      <c r="G51" s="174">
        <v>4.4117128978836502E-3</v>
      </c>
      <c r="I51" s="39"/>
      <c r="J51" s="42" t="s">
        <v>98</v>
      </c>
      <c r="K51" s="123">
        <v>0.92965297863693197</v>
      </c>
      <c r="L51" s="123">
        <v>3.0132286925877098E-2</v>
      </c>
      <c r="M51" s="123">
        <v>1.85067118874871E-2</v>
      </c>
      <c r="N51" s="123">
        <v>1.94911791536676E-2</v>
      </c>
      <c r="O51" s="124">
        <v>2.21684339603603E-3</v>
      </c>
    </row>
    <row r="52" spans="1:15" x14ac:dyDescent="0.35">
      <c r="A52" s="39"/>
      <c r="B52" s="42" t="s">
        <v>72</v>
      </c>
      <c r="C52" s="173">
        <v>0.68693697785506702</v>
      </c>
      <c r="D52" s="173">
        <v>0.267871580976279</v>
      </c>
      <c r="E52" s="173">
        <v>6.6342358072938798E-3</v>
      </c>
      <c r="F52" s="173">
        <v>2.85272951997846E-2</v>
      </c>
      <c r="G52" s="174">
        <v>1.00299101615751E-2</v>
      </c>
      <c r="I52" s="39"/>
      <c r="J52" s="42" t="s">
        <v>72</v>
      </c>
      <c r="K52" s="123">
        <v>0.92668193406325405</v>
      </c>
      <c r="L52" s="123">
        <v>3.09338752595519E-2</v>
      </c>
      <c r="M52" s="123">
        <v>2.3628784177859301E-3</v>
      </c>
      <c r="N52" s="123">
        <v>3.5770051029176402E-2</v>
      </c>
      <c r="O52" s="124">
        <v>4.25126123023157E-3</v>
      </c>
    </row>
    <row r="53" spans="1:15" x14ac:dyDescent="0.35">
      <c r="A53" s="39"/>
      <c r="B53" s="42" t="s">
        <v>73</v>
      </c>
      <c r="C53" s="173">
        <v>0.61620056020381297</v>
      </c>
      <c r="D53" s="173">
        <v>0.34716320594414601</v>
      </c>
      <c r="E53" s="173">
        <v>1.6725003310696301E-2</v>
      </c>
      <c r="F53" s="173">
        <v>1.39929909384466E-2</v>
      </c>
      <c r="G53" s="174">
        <v>5.9182396028976498E-3</v>
      </c>
      <c r="I53" s="39"/>
      <c r="J53" s="42" t="s">
        <v>73</v>
      </c>
      <c r="K53" s="123">
        <v>0.90891080802386004</v>
      </c>
      <c r="L53" s="123">
        <v>4.8565925385008403E-2</v>
      </c>
      <c r="M53" s="123">
        <v>6.2699582450015902E-3</v>
      </c>
      <c r="N53" s="123">
        <v>3.1371647837646302E-2</v>
      </c>
      <c r="O53" s="124">
        <v>4.8816605084839697E-3</v>
      </c>
    </row>
    <row r="54" spans="1:15" x14ac:dyDescent="0.35">
      <c r="A54" s="39"/>
      <c r="B54" s="42" t="s">
        <v>74</v>
      </c>
      <c r="C54" s="173">
        <v>0.66571445716522704</v>
      </c>
      <c r="D54" s="173">
        <v>0.32135275635995703</v>
      </c>
      <c r="E54" s="173">
        <v>1.81914919645741E-3</v>
      </c>
      <c r="F54" s="173">
        <v>3.3002474036171701E-3</v>
      </c>
      <c r="G54" s="174">
        <v>7.81338987474107E-3</v>
      </c>
      <c r="I54" s="39"/>
      <c r="J54" s="42" t="s">
        <v>74</v>
      </c>
      <c r="K54" s="123">
        <v>0.91052606366786604</v>
      </c>
      <c r="L54" s="123">
        <v>2.2646682754925099E-2</v>
      </c>
      <c r="M54" s="123">
        <v>0</v>
      </c>
      <c r="N54" s="123">
        <v>2.5488189281977901E-2</v>
      </c>
      <c r="O54" s="124">
        <v>4.1339064295231397E-2</v>
      </c>
    </row>
    <row r="55" spans="1:15" x14ac:dyDescent="0.35">
      <c r="A55" s="45"/>
      <c r="B55" s="46" t="s">
        <v>75</v>
      </c>
      <c r="C55" s="171">
        <v>0.75990181414753599</v>
      </c>
      <c r="D55" s="171">
        <v>0.206182576525935</v>
      </c>
      <c r="E55" s="171">
        <v>1.81250633780718E-2</v>
      </c>
      <c r="F55" s="171">
        <v>9.2921233479726292E-3</v>
      </c>
      <c r="G55" s="172">
        <v>6.4984226004846796E-3</v>
      </c>
      <c r="I55" s="45"/>
      <c r="J55" s="46" t="s">
        <v>75</v>
      </c>
      <c r="K55" s="121">
        <v>0.92119209187675899</v>
      </c>
      <c r="L55" s="121">
        <v>4.6270018609774997E-2</v>
      </c>
      <c r="M55" s="121">
        <v>1.28835974848004E-2</v>
      </c>
      <c r="N55" s="121">
        <v>1.50811839778988E-2</v>
      </c>
      <c r="O55" s="122">
        <v>4.5731080507666402E-3</v>
      </c>
    </row>
    <row r="56" spans="1:15" x14ac:dyDescent="0.35">
      <c r="A56" s="39"/>
      <c r="B56" s="42"/>
      <c r="C56" s="125"/>
      <c r="D56" s="125"/>
      <c r="E56" s="125"/>
      <c r="F56" s="125"/>
      <c r="G56" s="126"/>
      <c r="I56" s="39"/>
      <c r="J56" s="42"/>
      <c r="K56" s="125"/>
      <c r="L56" s="125"/>
      <c r="M56" s="125"/>
      <c r="N56" s="125"/>
      <c r="O56" s="126"/>
    </row>
    <row r="57" spans="1:15" x14ac:dyDescent="0.35">
      <c r="A57" s="39" t="s">
        <v>76</v>
      </c>
      <c r="B57" s="42" t="s">
        <v>77</v>
      </c>
      <c r="C57" s="123">
        <v>0.84821386996898596</v>
      </c>
      <c r="D57" s="123">
        <v>0.13271116493590601</v>
      </c>
      <c r="E57" s="123">
        <v>9.3342435689205503E-3</v>
      </c>
      <c r="F57" s="123">
        <v>2.92708411861353E-3</v>
      </c>
      <c r="G57" s="124">
        <v>6.8136374075738601E-3</v>
      </c>
      <c r="I57" s="39" t="s">
        <v>76</v>
      </c>
      <c r="J57" s="42" t="s">
        <v>77</v>
      </c>
      <c r="K57" s="123">
        <v>0.96156725071905902</v>
      </c>
      <c r="L57" s="123">
        <v>1.31582489080702E-2</v>
      </c>
      <c r="M57" s="123">
        <v>1.13442629219203E-2</v>
      </c>
      <c r="N57" s="123">
        <v>2.56037088582823E-3</v>
      </c>
      <c r="O57" s="124">
        <v>1.1369866565121799E-2</v>
      </c>
    </row>
    <row r="58" spans="1:15" x14ac:dyDescent="0.35">
      <c r="A58" s="39"/>
      <c r="B58" s="42" t="s">
        <v>78</v>
      </c>
      <c r="C58" s="123">
        <v>0.67034669197833796</v>
      </c>
      <c r="D58" s="123">
        <v>0.297131443316065</v>
      </c>
      <c r="E58" s="123">
        <v>1.7705774467290099E-2</v>
      </c>
      <c r="F58" s="123">
        <v>1.1951292175520699E-2</v>
      </c>
      <c r="G58" s="124">
        <v>2.8647980627864301E-3</v>
      </c>
      <c r="I58" s="39"/>
      <c r="J58" s="42" t="s">
        <v>78</v>
      </c>
      <c r="K58" s="123">
        <v>0.90144476154293496</v>
      </c>
      <c r="L58" s="123">
        <v>4.6106731671072598E-2</v>
      </c>
      <c r="M58" s="123">
        <v>7.2255716597586098E-3</v>
      </c>
      <c r="N58" s="123">
        <v>3.6977938605165399E-2</v>
      </c>
      <c r="O58" s="124">
        <v>8.2449965210686198E-3</v>
      </c>
    </row>
    <row r="59" spans="1:15" x14ac:dyDescent="0.35">
      <c r="A59" s="199"/>
      <c r="B59" s="42" t="s">
        <v>79</v>
      </c>
      <c r="C59" s="123">
        <v>0.82044220111222499</v>
      </c>
      <c r="D59" s="123">
        <v>0.16146067223757099</v>
      </c>
      <c r="E59" s="123">
        <v>1.26544292216932E-2</v>
      </c>
      <c r="F59" s="123">
        <v>7.6059044451945901E-4</v>
      </c>
      <c r="G59" s="124">
        <v>4.6821069839917398E-3</v>
      </c>
      <c r="I59" s="201"/>
      <c r="J59" s="42" t="s">
        <v>79</v>
      </c>
      <c r="K59" s="123">
        <v>0.94702554605262201</v>
      </c>
      <c r="L59" s="123">
        <v>2.8976758631040302E-2</v>
      </c>
      <c r="M59" s="123">
        <v>1.0897644605209001E-2</v>
      </c>
      <c r="N59" s="123">
        <v>4.6048169979982399E-3</v>
      </c>
      <c r="O59" s="124">
        <v>8.4952337131300702E-3</v>
      </c>
    </row>
    <row r="60" spans="1:15" x14ac:dyDescent="0.35">
      <c r="A60" s="199"/>
      <c r="B60" s="42" t="s">
        <v>80</v>
      </c>
      <c r="C60" s="123">
        <v>0.76322098200749999</v>
      </c>
      <c r="D60" s="123">
        <v>0.21376784185033301</v>
      </c>
      <c r="E60" s="123">
        <v>1.81910020536728E-2</v>
      </c>
      <c r="F60" s="123">
        <v>2.4562342063141999E-3</v>
      </c>
      <c r="G60" s="124">
        <v>2.3639398821798901E-3</v>
      </c>
      <c r="I60" s="201"/>
      <c r="J60" s="42" t="s">
        <v>80</v>
      </c>
      <c r="K60" s="123">
        <v>0.943761277415191</v>
      </c>
      <c r="L60" s="123">
        <v>2.5224435926105199E-2</v>
      </c>
      <c r="M60" s="123">
        <v>1.9539366607496299E-2</v>
      </c>
      <c r="N60" s="123">
        <v>7.4044016355251903E-3</v>
      </c>
      <c r="O60" s="124">
        <v>4.0705184156823102E-3</v>
      </c>
    </row>
    <row r="61" spans="1:15" x14ac:dyDescent="0.35">
      <c r="A61" s="199"/>
      <c r="B61" s="42" t="s">
        <v>81</v>
      </c>
      <c r="C61" s="123">
        <v>0.84190199085645401</v>
      </c>
      <c r="D61" s="123">
        <v>0.117610090397883</v>
      </c>
      <c r="E61" s="123">
        <v>2.0167362367017699E-2</v>
      </c>
      <c r="F61" s="123">
        <v>6.8354274799073498E-4</v>
      </c>
      <c r="G61" s="124">
        <v>1.96370136306547E-2</v>
      </c>
      <c r="I61" s="201"/>
      <c r="J61" s="42" t="s">
        <v>81</v>
      </c>
      <c r="K61" s="123">
        <v>0.97527820432978796</v>
      </c>
      <c r="L61" s="123">
        <v>7.0972634378373596E-3</v>
      </c>
      <c r="M61" s="123">
        <v>1.30562054204632E-2</v>
      </c>
      <c r="N61" s="123">
        <v>2.4525667930865099E-3</v>
      </c>
      <c r="O61" s="124">
        <v>2.1157600188246302E-3</v>
      </c>
    </row>
    <row r="62" spans="1:15" x14ac:dyDescent="0.35">
      <c r="A62" s="199"/>
      <c r="B62" s="42" t="s">
        <v>99</v>
      </c>
      <c r="C62" s="123">
        <v>0.759723795874232</v>
      </c>
      <c r="D62" s="123">
        <v>0.21504175396514899</v>
      </c>
      <c r="E62" s="123">
        <v>1.0913257253855699E-2</v>
      </c>
      <c r="F62" s="123">
        <v>5.61037937450829E-4</v>
      </c>
      <c r="G62" s="124">
        <v>1.3760154969312099E-2</v>
      </c>
      <c r="I62" s="201"/>
      <c r="J62" s="42" t="s">
        <v>99</v>
      </c>
      <c r="K62" s="123">
        <v>0.94229237935969201</v>
      </c>
      <c r="L62" s="123">
        <v>2.42648664757227E-2</v>
      </c>
      <c r="M62" s="123">
        <v>2.2919861142221599E-2</v>
      </c>
      <c r="N62" s="123">
        <v>2.4963726245170398E-3</v>
      </c>
      <c r="O62" s="124">
        <v>8.0265203978461593E-3</v>
      </c>
    </row>
    <row r="63" spans="1:15" x14ac:dyDescent="0.35">
      <c r="A63" s="199"/>
      <c r="B63" s="42" t="s">
        <v>83</v>
      </c>
      <c r="C63" s="123">
        <v>0.79396907142147499</v>
      </c>
      <c r="D63" s="123">
        <v>0.15905374284028401</v>
      </c>
      <c r="E63" s="123">
        <v>1.9423393572111699E-2</v>
      </c>
      <c r="F63" s="123">
        <v>0</v>
      </c>
      <c r="G63" s="124">
        <v>2.7553792166129101E-2</v>
      </c>
      <c r="I63" s="201"/>
      <c r="J63" s="42" t="s">
        <v>83</v>
      </c>
      <c r="K63" s="123">
        <v>0.92071444029902205</v>
      </c>
      <c r="L63" s="123">
        <v>4.6675938757718E-2</v>
      </c>
      <c r="M63" s="123">
        <v>1.5401732499727899E-2</v>
      </c>
      <c r="N63" s="123">
        <v>4.9179094642783896E-4</v>
      </c>
      <c r="O63" s="124">
        <v>1.6716097497104301E-2</v>
      </c>
    </row>
    <row r="64" spans="1:15" x14ac:dyDescent="0.35">
      <c r="A64" s="199"/>
      <c r="B64" s="42" t="s">
        <v>84</v>
      </c>
      <c r="C64" s="123">
        <v>0.74782490260048196</v>
      </c>
      <c r="D64" s="123">
        <v>0.21210704696204299</v>
      </c>
      <c r="E64" s="123">
        <v>2.8018110678278901E-2</v>
      </c>
      <c r="F64" s="123">
        <v>1.74699919388338E-3</v>
      </c>
      <c r="G64" s="124">
        <v>1.0302940565313201E-2</v>
      </c>
      <c r="I64" s="201"/>
      <c r="J64" s="42" t="s">
        <v>84</v>
      </c>
      <c r="K64" s="123">
        <v>0.94180706917113399</v>
      </c>
      <c r="L64" s="123">
        <v>3.7615157840747301E-2</v>
      </c>
      <c r="M64" s="123">
        <v>1.3949756590418E-2</v>
      </c>
      <c r="N64" s="123">
        <v>3.91642299533376E-3</v>
      </c>
      <c r="O64" s="124">
        <v>2.7115934023665801E-3</v>
      </c>
    </row>
    <row r="65" spans="1:15" x14ac:dyDescent="0.35">
      <c r="A65" s="199"/>
      <c r="B65" s="42" t="s">
        <v>85</v>
      </c>
      <c r="C65" s="123">
        <v>0.47822279004233198</v>
      </c>
      <c r="D65" s="123">
        <v>0.48490227050217499</v>
      </c>
      <c r="E65" s="123">
        <v>8.3054014810484203E-3</v>
      </c>
      <c r="F65" s="123">
        <v>1.8700775488339001E-2</v>
      </c>
      <c r="G65" s="124">
        <v>9.8687624861051801E-3</v>
      </c>
      <c r="I65" s="201"/>
      <c r="J65" s="42" t="s">
        <v>85</v>
      </c>
      <c r="K65" s="123">
        <v>0.84118876257689601</v>
      </c>
      <c r="L65" s="123">
        <v>7.4280985106031899E-2</v>
      </c>
      <c r="M65" s="123">
        <v>1.5299661563774099E-2</v>
      </c>
      <c r="N65" s="123">
        <v>5.47158349640239E-2</v>
      </c>
      <c r="O65" s="124">
        <v>1.4514755789274501E-2</v>
      </c>
    </row>
    <row r="66" spans="1:15" x14ac:dyDescent="0.35">
      <c r="A66" s="199"/>
      <c r="B66" s="42" t="s">
        <v>100</v>
      </c>
      <c r="C66" s="123">
        <v>0.72856317819723304</v>
      </c>
      <c r="D66" s="123">
        <v>0.23754292772637101</v>
      </c>
      <c r="E66" s="123">
        <v>2.5908132556539301E-2</v>
      </c>
      <c r="F66" s="123">
        <v>7.5716451118793904E-4</v>
      </c>
      <c r="G66" s="124">
        <v>7.2285970086685596E-3</v>
      </c>
      <c r="I66" s="201"/>
      <c r="J66" s="42" t="s">
        <v>100</v>
      </c>
      <c r="K66" s="123">
        <v>0.902539676855455</v>
      </c>
      <c r="L66" s="123">
        <v>3.2174465925294798E-2</v>
      </c>
      <c r="M66" s="123">
        <v>4.7181760714900399E-2</v>
      </c>
      <c r="N66" s="123">
        <v>1.5833219603170499E-2</v>
      </c>
      <c r="O66" s="124">
        <v>2.2708769011795501E-3</v>
      </c>
    </row>
    <row r="67" spans="1:15" x14ac:dyDescent="0.35">
      <c r="A67" s="199"/>
      <c r="B67" s="42" t="s">
        <v>87</v>
      </c>
      <c r="C67" s="123">
        <v>0.80933371644207297</v>
      </c>
      <c r="D67" s="123">
        <v>0.15331638607936601</v>
      </c>
      <c r="E67" s="123">
        <v>2.1427419009185201E-2</v>
      </c>
      <c r="F67" s="123">
        <v>0</v>
      </c>
      <c r="G67" s="124">
        <v>1.5922478469375698E-2</v>
      </c>
      <c r="I67" s="201"/>
      <c r="J67" s="42" t="s">
        <v>87</v>
      </c>
      <c r="K67" s="123">
        <v>0.95571136871620299</v>
      </c>
      <c r="L67" s="123">
        <v>1.81849026646826E-2</v>
      </c>
      <c r="M67" s="123">
        <v>1.58964764704057E-2</v>
      </c>
      <c r="N67" s="123">
        <v>1.3207571951382301E-3</v>
      </c>
      <c r="O67" s="124">
        <v>8.8864949535705194E-3</v>
      </c>
    </row>
    <row r="68" spans="1:15" x14ac:dyDescent="0.35">
      <c r="A68" s="199"/>
      <c r="B68" s="42" t="s">
        <v>88</v>
      </c>
      <c r="C68" s="123">
        <v>0.754946771077602</v>
      </c>
      <c r="D68" s="123">
        <v>0.210441614670172</v>
      </c>
      <c r="E68" s="123">
        <v>2.1620644795355699E-2</v>
      </c>
      <c r="F68" s="123">
        <v>2.7393258878136198E-3</v>
      </c>
      <c r="G68" s="124">
        <v>1.0251643569056199E-2</v>
      </c>
      <c r="I68" s="201"/>
      <c r="J68" s="42" t="s">
        <v>88</v>
      </c>
      <c r="K68" s="123">
        <v>0.919667059459921</v>
      </c>
      <c r="L68" s="123">
        <v>2.70887931518842E-2</v>
      </c>
      <c r="M68" s="123">
        <v>3.3783994169998902E-2</v>
      </c>
      <c r="N68" s="123">
        <v>1.5105101059422799E-2</v>
      </c>
      <c r="O68" s="124">
        <v>4.3550521587734396E-3</v>
      </c>
    </row>
    <row r="69" spans="1:15" x14ac:dyDescent="0.35">
      <c r="A69" s="199"/>
      <c r="B69" s="42" t="s">
        <v>89</v>
      </c>
      <c r="C69" s="123">
        <v>0.60760047159048802</v>
      </c>
      <c r="D69" s="123">
        <v>0.36408864423808301</v>
      </c>
      <c r="E69" s="123">
        <v>1.44954878921516E-2</v>
      </c>
      <c r="F69" s="123">
        <v>6.0717043327928504E-3</v>
      </c>
      <c r="G69" s="124">
        <v>7.7436919464843696E-3</v>
      </c>
      <c r="I69" s="201"/>
      <c r="J69" s="42" t="s">
        <v>89</v>
      </c>
      <c r="K69" s="123">
        <v>0.85883566828557401</v>
      </c>
      <c r="L69" s="123">
        <v>7.6291819250545803E-2</v>
      </c>
      <c r="M69" s="123">
        <v>2.6288330596904299E-2</v>
      </c>
      <c r="N69" s="123">
        <v>3.2886005032860099E-2</v>
      </c>
      <c r="O69" s="124">
        <v>5.69817683411561E-3</v>
      </c>
    </row>
    <row r="70" spans="1:15" x14ac:dyDescent="0.35">
      <c r="A70" s="200"/>
      <c r="B70" s="134" t="s">
        <v>90</v>
      </c>
      <c r="C70" s="121">
        <v>0.73098353199639898</v>
      </c>
      <c r="D70" s="121">
        <v>0.21692350752635101</v>
      </c>
      <c r="E70" s="121">
        <v>4.4265686913869298E-2</v>
      </c>
      <c r="F70" s="121">
        <v>1.11125627306168E-3</v>
      </c>
      <c r="G70" s="122">
        <v>6.7160172903187702E-3</v>
      </c>
      <c r="I70" s="202"/>
      <c r="J70" s="134" t="s">
        <v>90</v>
      </c>
      <c r="K70" s="121">
        <v>0.95968592350343296</v>
      </c>
      <c r="L70" s="121">
        <v>2.1538488678376801E-2</v>
      </c>
      <c r="M70" s="121">
        <v>1.1962866564903699E-2</v>
      </c>
      <c r="N70" s="121">
        <v>1.9408233243390399E-3</v>
      </c>
      <c r="O70" s="122">
        <v>4.8718979289474598E-3</v>
      </c>
    </row>
    <row r="72" spans="1:15" x14ac:dyDescent="0.35">
      <c r="A72" s="25" t="s">
        <v>91</v>
      </c>
      <c r="B72" s="6"/>
      <c r="C72" s="82"/>
      <c r="D72" s="82"/>
      <c r="E72" s="82"/>
      <c r="F72" s="82"/>
      <c r="G72" s="82"/>
      <c r="H72" s="25"/>
      <c r="I72" s="25" t="s">
        <v>91</v>
      </c>
      <c r="J72" s="6"/>
      <c r="K72" s="25"/>
      <c r="L72" s="25"/>
      <c r="M72" s="25"/>
      <c r="N72" s="25"/>
      <c r="O72" s="25"/>
    </row>
    <row r="74" spans="1:15" ht="15.5" x14ac:dyDescent="0.35">
      <c r="A74" s="64" t="s">
        <v>114</v>
      </c>
      <c r="I74" s="64" t="s">
        <v>115</v>
      </c>
    </row>
    <row r="76" spans="1:15" x14ac:dyDescent="0.35">
      <c r="A76" s="195"/>
      <c r="B76" s="196"/>
      <c r="C76" s="115" t="s">
        <v>94</v>
      </c>
      <c r="D76" s="115" t="s">
        <v>95</v>
      </c>
      <c r="E76" s="115" t="s">
        <v>96</v>
      </c>
      <c r="F76" s="115" t="s">
        <v>97</v>
      </c>
      <c r="G76" s="116" t="s">
        <v>74</v>
      </c>
      <c r="I76" s="195"/>
      <c r="J76" s="196"/>
      <c r="K76" s="115" t="s">
        <v>94</v>
      </c>
      <c r="L76" s="115" t="s">
        <v>95</v>
      </c>
      <c r="M76" s="115" t="s">
        <v>96</v>
      </c>
      <c r="N76" s="115" t="s">
        <v>97</v>
      </c>
      <c r="O76" s="116" t="s">
        <v>74</v>
      </c>
    </row>
    <row r="77" spans="1:15" x14ac:dyDescent="0.35">
      <c r="A77" s="197" t="s">
        <v>21</v>
      </c>
      <c r="B77" s="198"/>
      <c r="C77" s="167">
        <v>0.67556342545430503</v>
      </c>
      <c r="D77" s="167">
        <v>0.28855228438212599</v>
      </c>
      <c r="E77" s="167">
        <v>2.0412834553459699E-2</v>
      </c>
      <c r="F77" s="167">
        <v>7.8779263688754705E-3</v>
      </c>
      <c r="G77" s="168">
        <v>7.5935292412339997E-3</v>
      </c>
      <c r="I77" s="197" t="s">
        <v>21</v>
      </c>
      <c r="J77" s="198"/>
      <c r="K77" s="117">
        <v>0.90316412878556895</v>
      </c>
      <c r="L77" s="117">
        <v>4.3367987780572201E-2</v>
      </c>
      <c r="M77" s="117">
        <v>2.0318152002796099E-2</v>
      </c>
      <c r="N77" s="117">
        <v>2.54423109832611E-2</v>
      </c>
      <c r="O77" s="118">
        <v>7.7074204478016E-3</v>
      </c>
    </row>
    <row r="78" spans="1:15" x14ac:dyDescent="0.35">
      <c r="A78" s="136" t="s">
        <v>59</v>
      </c>
      <c r="B78" s="137" t="s">
        <v>60</v>
      </c>
      <c r="C78" s="169">
        <v>0.66332500339872402</v>
      </c>
      <c r="D78" s="169">
        <v>0.29207125997300099</v>
      </c>
      <c r="E78" s="169">
        <v>2.8087339694839099E-2</v>
      </c>
      <c r="F78" s="169">
        <v>7.6551983352852104E-3</v>
      </c>
      <c r="G78" s="170">
        <v>8.8611985981501898E-3</v>
      </c>
      <c r="I78" s="136" t="s">
        <v>59</v>
      </c>
      <c r="J78" s="137" t="s">
        <v>60</v>
      </c>
      <c r="K78" s="119">
        <v>0.89288784353589801</v>
      </c>
      <c r="L78" s="119">
        <v>4.38910697644289E-2</v>
      </c>
      <c r="M78" s="119">
        <v>2.9028617401133199E-2</v>
      </c>
      <c r="N78" s="119">
        <v>2.4608334350321798E-2</v>
      </c>
      <c r="O78" s="120">
        <v>9.5841349482176999E-3</v>
      </c>
    </row>
    <row r="79" spans="1:15" x14ac:dyDescent="0.35">
      <c r="A79" s="138"/>
      <c r="B79" s="139" t="s">
        <v>61</v>
      </c>
      <c r="C79" s="171">
        <v>0.68612093571550403</v>
      </c>
      <c r="D79" s="171">
        <v>0.28551662988836402</v>
      </c>
      <c r="E79" s="171">
        <v>1.37924004475132E-2</v>
      </c>
      <c r="F79" s="171">
        <v>8.0700633526636298E-3</v>
      </c>
      <c r="G79" s="172">
        <v>6.4999705959552902E-3</v>
      </c>
      <c r="I79" s="138"/>
      <c r="J79" s="139" t="s">
        <v>61</v>
      </c>
      <c r="K79" s="121">
        <v>0.91193311738746097</v>
      </c>
      <c r="L79" s="121">
        <v>4.2921629992436497E-2</v>
      </c>
      <c r="M79" s="121">
        <v>1.2885313195830901E-2</v>
      </c>
      <c r="N79" s="121">
        <v>2.61539622668535E-2</v>
      </c>
      <c r="O79" s="122">
        <v>6.10597715741781E-3</v>
      </c>
    </row>
    <row r="80" spans="1:15" x14ac:dyDescent="0.35">
      <c r="A80" s="136" t="s">
        <v>62</v>
      </c>
      <c r="B80" s="137" t="s">
        <v>63</v>
      </c>
      <c r="C80" s="169">
        <v>0.62602134975088897</v>
      </c>
      <c r="D80" s="169">
        <v>0.33208202501512701</v>
      </c>
      <c r="E80" s="169">
        <v>3.6132196492723298E-2</v>
      </c>
      <c r="F80" s="169">
        <v>2.6002682314679999E-3</v>
      </c>
      <c r="G80" s="170">
        <v>3.1641605097925802E-3</v>
      </c>
      <c r="I80" s="136" t="s">
        <v>62</v>
      </c>
      <c r="J80" s="137" t="s">
        <v>63</v>
      </c>
      <c r="K80" s="119">
        <v>0.888664262738591</v>
      </c>
      <c r="L80" s="119">
        <v>5.2807028912935698E-2</v>
      </c>
      <c r="M80" s="119">
        <v>2.4879653557616101E-2</v>
      </c>
      <c r="N80" s="119">
        <v>2.8431292811203698E-2</v>
      </c>
      <c r="O80" s="120">
        <v>5.2177619796536798E-3</v>
      </c>
    </row>
    <row r="81" spans="1:15" x14ac:dyDescent="0.35">
      <c r="A81" s="39"/>
      <c r="B81" s="42" t="s">
        <v>64</v>
      </c>
      <c r="C81" s="173">
        <v>0.60631990979957395</v>
      </c>
      <c r="D81" s="173">
        <v>0.36200454174691199</v>
      </c>
      <c r="E81" s="173">
        <v>1.10498155144434E-2</v>
      </c>
      <c r="F81" s="173">
        <v>1.26500706269472E-2</v>
      </c>
      <c r="G81" s="174">
        <v>7.9756623121233008E-3</v>
      </c>
      <c r="I81" s="39"/>
      <c r="J81" s="42" t="s">
        <v>64</v>
      </c>
      <c r="K81" s="123">
        <v>0.84646908310399704</v>
      </c>
      <c r="L81" s="123">
        <v>6.8421363742664096E-2</v>
      </c>
      <c r="M81" s="123">
        <v>2.1731600874019701E-2</v>
      </c>
      <c r="N81" s="123">
        <v>5.1070093472523198E-2</v>
      </c>
      <c r="O81" s="124">
        <v>1.2307858806795901E-2</v>
      </c>
    </row>
    <row r="82" spans="1:15" x14ac:dyDescent="0.35">
      <c r="A82" s="39"/>
      <c r="B82" s="42" t="s">
        <v>65</v>
      </c>
      <c r="C82" s="173">
        <v>0.68854225041117201</v>
      </c>
      <c r="D82" s="173">
        <v>0.27114991973171099</v>
      </c>
      <c r="E82" s="173">
        <v>2.2805853690216801E-2</v>
      </c>
      <c r="F82" s="173">
        <v>9.4165589093017296E-3</v>
      </c>
      <c r="G82" s="174">
        <v>8.0854172575984401E-3</v>
      </c>
      <c r="I82" s="39"/>
      <c r="J82" s="42" t="s">
        <v>65</v>
      </c>
      <c r="K82" s="123">
        <v>0.91912497286906603</v>
      </c>
      <c r="L82" s="123">
        <v>3.3803100808892997E-2</v>
      </c>
      <c r="M82" s="123">
        <v>2.0708003857565001E-2</v>
      </c>
      <c r="N82" s="123">
        <v>1.8589151048262701E-2</v>
      </c>
      <c r="O82" s="124">
        <v>7.7747714162129996E-3</v>
      </c>
    </row>
    <row r="83" spans="1:15" x14ac:dyDescent="0.35">
      <c r="A83" s="39"/>
      <c r="B83" s="42" t="s">
        <v>66</v>
      </c>
      <c r="C83" s="173">
        <v>0.70697096078983801</v>
      </c>
      <c r="D83" s="173">
        <v>0.257294046834461</v>
      </c>
      <c r="E83" s="173">
        <v>2.1760239982086201E-2</v>
      </c>
      <c r="F83" s="173">
        <v>6.0604399436693501E-3</v>
      </c>
      <c r="G83" s="174">
        <v>7.9143124499455701E-3</v>
      </c>
      <c r="I83" s="39"/>
      <c r="J83" s="42" t="s">
        <v>66</v>
      </c>
      <c r="K83" s="123">
        <v>0.92049835483975695</v>
      </c>
      <c r="L83" s="123">
        <v>3.2946443626884203E-2</v>
      </c>
      <c r="M83" s="123">
        <v>2.0205525475711701E-2</v>
      </c>
      <c r="N83" s="123">
        <v>2.0155063953246101E-2</v>
      </c>
      <c r="O83" s="124">
        <v>6.1946121044012398E-3</v>
      </c>
    </row>
    <row r="84" spans="1:15" x14ac:dyDescent="0.35">
      <c r="A84" s="39"/>
      <c r="B84" s="42" t="s">
        <v>67</v>
      </c>
      <c r="C84" s="173">
        <v>0.72974291544742798</v>
      </c>
      <c r="D84" s="173">
        <v>0.245276953563731</v>
      </c>
      <c r="E84" s="173">
        <v>9.8219632166775695E-3</v>
      </c>
      <c r="F84" s="173">
        <v>5.2262161200626401E-3</v>
      </c>
      <c r="G84" s="174">
        <v>9.9319516521010707E-3</v>
      </c>
      <c r="I84" s="39"/>
      <c r="J84" s="42" t="s">
        <v>67</v>
      </c>
      <c r="K84" s="123">
        <v>0.92040524033085203</v>
      </c>
      <c r="L84" s="123">
        <v>4.4344097540557598E-2</v>
      </c>
      <c r="M84" s="123">
        <v>1.3020628749955E-2</v>
      </c>
      <c r="N84" s="123">
        <v>1.50248715985036E-2</v>
      </c>
      <c r="O84" s="124">
        <v>7.2051617801314801E-3</v>
      </c>
    </row>
    <row r="85" spans="1:15" x14ac:dyDescent="0.35">
      <c r="A85" s="138"/>
      <c r="B85" s="139" t="s">
        <v>68</v>
      </c>
      <c r="C85" s="171">
        <v>0.67413357936275498</v>
      </c>
      <c r="D85" s="171">
        <v>0.28204903002852999</v>
      </c>
      <c r="E85" s="171">
        <v>1.8531730062916699E-2</v>
      </c>
      <c r="F85" s="171">
        <v>1.6813132808936499E-2</v>
      </c>
      <c r="G85" s="172">
        <v>8.47252773686215E-3</v>
      </c>
      <c r="I85" s="138"/>
      <c r="J85" s="139" t="s">
        <v>68</v>
      </c>
      <c r="K85" s="121">
        <v>0.91626934162639795</v>
      </c>
      <c r="L85" s="121">
        <v>2.7575124256401799E-2</v>
      </c>
      <c r="M85" s="121">
        <v>2.2794786529351099E-2</v>
      </c>
      <c r="N85" s="121">
        <v>2.4916218050841502E-2</v>
      </c>
      <c r="O85" s="122">
        <v>8.4445295370079894E-3</v>
      </c>
    </row>
    <row r="86" spans="1:15" x14ac:dyDescent="0.35">
      <c r="A86" s="136" t="s">
        <v>69</v>
      </c>
      <c r="B86" s="137" t="s">
        <v>70</v>
      </c>
      <c r="C86" s="169">
        <v>0.68196078098049695</v>
      </c>
      <c r="D86" s="169">
        <v>0.28262423426533001</v>
      </c>
      <c r="E86" s="169">
        <v>2.0462406653359501E-2</v>
      </c>
      <c r="F86" s="169">
        <v>6.8314977131635401E-3</v>
      </c>
      <c r="G86" s="170">
        <v>8.1210803876492002E-3</v>
      </c>
      <c r="I86" s="136" t="s">
        <v>69</v>
      </c>
      <c r="J86" s="137" t="s">
        <v>70</v>
      </c>
      <c r="K86" s="119">
        <v>0.90438237141745903</v>
      </c>
      <c r="L86" s="119">
        <v>4.2063909618531001E-2</v>
      </c>
      <c r="M86" s="119">
        <v>2.2992043692812499E-2</v>
      </c>
      <c r="N86" s="119">
        <v>2.2528440987781902E-2</v>
      </c>
      <c r="O86" s="120">
        <v>8.0332342834161605E-3</v>
      </c>
    </row>
    <row r="87" spans="1:15" x14ac:dyDescent="0.35">
      <c r="A87" s="39"/>
      <c r="B87" s="42" t="s">
        <v>98</v>
      </c>
      <c r="C87" s="173">
        <v>0.70060829077139197</v>
      </c>
      <c r="D87" s="173">
        <v>0.24438822661992399</v>
      </c>
      <c r="E87" s="173">
        <v>4.4717038412457097E-2</v>
      </c>
      <c r="F87" s="173">
        <v>6.60174428369805E-3</v>
      </c>
      <c r="G87" s="174">
        <v>3.6846999125295099E-3</v>
      </c>
      <c r="I87" s="39"/>
      <c r="J87" s="42" t="s">
        <v>98</v>
      </c>
      <c r="K87" s="123">
        <v>0.907527726407658</v>
      </c>
      <c r="L87" s="123">
        <v>4.6151704341923998E-2</v>
      </c>
      <c r="M87" s="123">
        <v>1.6135986120600999E-2</v>
      </c>
      <c r="N87" s="123">
        <v>2.7856041147934701E-2</v>
      </c>
      <c r="O87" s="124">
        <v>2.3285419818821901E-3</v>
      </c>
    </row>
    <row r="88" spans="1:15" x14ac:dyDescent="0.35">
      <c r="A88" s="39"/>
      <c r="B88" s="42" t="s">
        <v>72</v>
      </c>
      <c r="C88" s="173">
        <v>0.74304152662881895</v>
      </c>
      <c r="D88" s="173">
        <v>0.224339837665542</v>
      </c>
      <c r="E88" s="173">
        <v>8.6790504911943497E-3</v>
      </c>
      <c r="F88" s="173">
        <v>1.1555194510063999E-2</v>
      </c>
      <c r="G88" s="174">
        <v>1.23843907043799E-2</v>
      </c>
      <c r="I88" s="39"/>
      <c r="J88" s="42" t="s">
        <v>72</v>
      </c>
      <c r="K88" s="123">
        <v>0.90326045329841498</v>
      </c>
      <c r="L88" s="123">
        <v>5.2456950153196902E-2</v>
      </c>
      <c r="M88" s="123">
        <v>2.0326153603291001E-3</v>
      </c>
      <c r="N88" s="123">
        <v>3.8336386519928697E-2</v>
      </c>
      <c r="O88" s="124">
        <v>3.9135946681300004E-3</v>
      </c>
    </row>
    <row r="89" spans="1:15" x14ac:dyDescent="0.35">
      <c r="A89" s="39"/>
      <c r="B89" s="42" t="s">
        <v>73</v>
      </c>
      <c r="C89" s="173">
        <v>0.584935068884886</v>
      </c>
      <c r="D89" s="173">
        <v>0.37661538767925501</v>
      </c>
      <c r="E89" s="173">
        <v>1.5545424697432499E-2</v>
      </c>
      <c r="F89" s="173">
        <v>1.6794778036075798E-2</v>
      </c>
      <c r="G89" s="174">
        <v>6.1093407023513997E-3</v>
      </c>
      <c r="I89" s="39"/>
      <c r="J89" s="42" t="s">
        <v>73</v>
      </c>
      <c r="K89" s="123">
        <v>0.89798180606618705</v>
      </c>
      <c r="L89" s="123">
        <v>5.2871685761079902E-2</v>
      </c>
      <c r="M89" s="123">
        <v>7.3252712972853903E-3</v>
      </c>
      <c r="N89" s="123">
        <v>3.7823753018581603E-2</v>
      </c>
      <c r="O89" s="124">
        <v>3.9974838568658496E-3</v>
      </c>
    </row>
    <row r="90" spans="1:15" x14ac:dyDescent="0.35">
      <c r="A90" s="39"/>
      <c r="B90" s="42" t="s">
        <v>74</v>
      </c>
      <c r="C90" s="173">
        <v>0.53891403054268605</v>
      </c>
      <c r="D90" s="173">
        <v>0.44128853098148502</v>
      </c>
      <c r="E90" s="173">
        <v>1.43567166324067E-2</v>
      </c>
      <c r="F90" s="173">
        <v>3.11649626716041E-3</v>
      </c>
      <c r="G90" s="174">
        <v>2.3242255762622498E-3</v>
      </c>
      <c r="I90" s="39"/>
      <c r="J90" s="42" t="s">
        <v>74</v>
      </c>
      <c r="K90" s="123">
        <v>0.87890583697727498</v>
      </c>
      <c r="L90" s="123">
        <v>3.05286711836333E-2</v>
      </c>
      <c r="M90" s="123">
        <v>8.3851804686645203E-4</v>
      </c>
      <c r="N90" s="123">
        <v>3.7674602136470899E-2</v>
      </c>
      <c r="O90" s="124">
        <v>5.2052371655754298E-2</v>
      </c>
    </row>
    <row r="91" spans="1:15" x14ac:dyDescent="0.35">
      <c r="A91" s="45"/>
      <c r="B91" s="46" t="s">
        <v>75</v>
      </c>
      <c r="C91" s="171">
        <v>0.67864079540774402</v>
      </c>
      <c r="D91" s="171">
        <v>0.26382345287508002</v>
      </c>
      <c r="E91" s="171">
        <v>5.3067195238990499E-2</v>
      </c>
      <c r="F91" s="171">
        <v>2.6080907438740101E-3</v>
      </c>
      <c r="G91" s="172">
        <v>1.86046573431125E-3</v>
      </c>
      <c r="I91" s="45"/>
      <c r="J91" s="46" t="s">
        <v>75</v>
      </c>
      <c r="K91" s="121">
        <v>0.87232056652219503</v>
      </c>
      <c r="L91" s="121">
        <v>4.6985804501605798E-2</v>
      </c>
      <c r="M91" s="121">
        <v>7.3740795509108101E-2</v>
      </c>
      <c r="N91" s="121">
        <v>5.43214596187003E-3</v>
      </c>
      <c r="O91" s="122">
        <v>1.5206875052208601E-3</v>
      </c>
    </row>
    <row r="92" spans="1:15" x14ac:dyDescent="0.35">
      <c r="A92" s="39"/>
      <c r="B92" s="42"/>
      <c r="C92" s="125"/>
      <c r="D92" s="125"/>
      <c r="E92" s="125"/>
      <c r="F92" s="125"/>
      <c r="G92" s="126"/>
      <c r="I92" s="39"/>
      <c r="J92" s="42"/>
      <c r="K92" s="125"/>
      <c r="L92" s="125"/>
      <c r="M92" s="125"/>
      <c r="N92" s="125"/>
      <c r="O92" s="126"/>
    </row>
    <row r="93" spans="1:15" x14ac:dyDescent="0.35">
      <c r="A93" s="39" t="s">
        <v>76</v>
      </c>
      <c r="B93" s="42" t="s">
        <v>77</v>
      </c>
      <c r="C93" s="123">
        <v>0.89907475001638903</v>
      </c>
      <c r="D93" s="123">
        <v>8.8974169602831998E-2</v>
      </c>
      <c r="E93" s="123">
        <v>4.0486140393866501E-3</v>
      </c>
      <c r="F93" s="123">
        <v>3.2128496483217199E-3</v>
      </c>
      <c r="G93" s="124">
        <v>4.6896166930707204E-3</v>
      </c>
      <c r="I93" s="39" t="s">
        <v>76</v>
      </c>
      <c r="J93" s="42" t="s">
        <v>77</v>
      </c>
      <c r="K93" s="123">
        <v>0.948905803936408</v>
      </c>
      <c r="L93" s="123">
        <v>3.99426410246837E-2</v>
      </c>
      <c r="M93" s="123">
        <v>7.8040140486064502E-3</v>
      </c>
      <c r="N93" s="123">
        <v>2.0324379701560898E-3</v>
      </c>
      <c r="O93" s="124">
        <v>1.3151030201460001E-3</v>
      </c>
    </row>
    <row r="94" spans="1:15" x14ac:dyDescent="0.35">
      <c r="A94" s="39"/>
      <c r="B94" s="42" t="s">
        <v>78</v>
      </c>
      <c r="C94" s="123">
        <v>0.66208926620063802</v>
      </c>
      <c r="D94" s="123">
        <v>0.30018570689747998</v>
      </c>
      <c r="E94" s="123">
        <v>2.02215412416662E-2</v>
      </c>
      <c r="F94" s="123">
        <v>1.3241810440342301E-2</v>
      </c>
      <c r="G94" s="124">
        <v>4.2616752198729397E-3</v>
      </c>
      <c r="I94" s="39"/>
      <c r="J94" s="42" t="s">
        <v>78</v>
      </c>
      <c r="K94" s="123">
        <v>0.88886466260357599</v>
      </c>
      <c r="L94" s="123">
        <v>5.4869564210017402E-2</v>
      </c>
      <c r="M94" s="123">
        <v>5.1783903038426704E-3</v>
      </c>
      <c r="N94" s="123">
        <v>4.3037278673732401E-2</v>
      </c>
      <c r="O94" s="124">
        <v>8.0501042088313608E-3</v>
      </c>
    </row>
    <row r="95" spans="1:15" x14ac:dyDescent="0.35">
      <c r="A95" s="199"/>
      <c r="B95" s="42" t="s">
        <v>79</v>
      </c>
      <c r="C95" s="123">
        <v>0.810055142251627</v>
      </c>
      <c r="D95" s="123">
        <v>0.163348520753724</v>
      </c>
      <c r="E95" s="123">
        <v>1.7500912592050898E-2</v>
      </c>
      <c r="F95" s="123">
        <v>1.6912154779917801E-3</v>
      </c>
      <c r="G95" s="124">
        <v>7.4042089246062898E-3</v>
      </c>
      <c r="I95" s="201"/>
      <c r="J95" s="42" t="s">
        <v>79</v>
      </c>
      <c r="K95" s="123">
        <v>0.94370654478345894</v>
      </c>
      <c r="L95" s="123">
        <v>2.6963754178660301E-2</v>
      </c>
      <c r="M95" s="123">
        <v>1.4256035343973E-2</v>
      </c>
      <c r="N95" s="123">
        <v>7.3683385968098597E-3</v>
      </c>
      <c r="O95" s="124">
        <v>7.7053270970982501E-3</v>
      </c>
    </row>
    <row r="96" spans="1:15" x14ac:dyDescent="0.35">
      <c r="A96" s="199"/>
      <c r="B96" s="42" t="s">
        <v>80</v>
      </c>
      <c r="C96" s="123">
        <v>0.78762654493829998</v>
      </c>
      <c r="D96" s="123">
        <v>0.196240859788055</v>
      </c>
      <c r="E96" s="123">
        <v>1.3908727518392699E-2</v>
      </c>
      <c r="F96" s="123">
        <v>1.32697727255409E-3</v>
      </c>
      <c r="G96" s="124">
        <v>8.9689048269820195E-4</v>
      </c>
      <c r="I96" s="201"/>
      <c r="J96" s="42" t="s">
        <v>80</v>
      </c>
      <c r="K96" s="123">
        <v>0.94330783312780997</v>
      </c>
      <c r="L96" s="123">
        <v>2.5041626357758601E-2</v>
      </c>
      <c r="M96" s="123">
        <v>1.99125451217202E-2</v>
      </c>
      <c r="N96" s="123">
        <v>7.1152797212371199E-3</v>
      </c>
      <c r="O96" s="124">
        <v>4.6227156714740104E-3</v>
      </c>
    </row>
    <row r="97" spans="1:15" x14ac:dyDescent="0.35">
      <c r="A97" s="199"/>
      <c r="B97" s="42" t="s">
        <v>81</v>
      </c>
      <c r="C97" s="123">
        <v>0.67796252350491604</v>
      </c>
      <c r="D97" s="123">
        <v>0.26061170195120298</v>
      </c>
      <c r="E97" s="123">
        <v>5.3828636893719001E-2</v>
      </c>
      <c r="F97" s="123">
        <v>8.5565898337671895E-4</v>
      </c>
      <c r="G97" s="124">
        <v>6.7414786667842098E-3</v>
      </c>
      <c r="I97" s="201"/>
      <c r="J97" s="42" t="s">
        <v>81</v>
      </c>
      <c r="K97" s="123">
        <v>0.93200006662047696</v>
      </c>
      <c r="L97" s="123">
        <v>3.5553677552304798E-2</v>
      </c>
      <c r="M97" s="123">
        <v>2.5174459843932399E-2</v>
      </c>
      <c r="N97" s="123">
        <v>3.6254601161264601E-3</v>
      </c>
      <c r="O97" s="124">
        <v>3.6463358671588401E-3</v>
      </c>
    </row>
    <row r="98" spans="1:15" x14ac:dyDescent="0.35">
      <c r="A98" s="199"/>
      <c r="B98" s="42" t="s">
        <v>99</v>
      </c>
      <c r="C98" s="123">
        <v>0.79334312739262103</v>
      </c>
      <c r="D98" s="123">
        <v>0.19065516553047501</v>
      </c>
      <c r="E98" s="123">
        <v>5.6783548725923196E-3</v>
      </c>
      <c r="F98" s="123">
        <v>1.7646026068533101E-3</v>
      </c>
      <c r="G98" s="124">
        <v>8.5587495974582505E-3</v>
      </c>
      <c r="I98" s="201"/>
      <c r="J98" s="42" t="s">
        <v>99</v>
      </c>
      <c r="K98" s="123">
        <v>0.95511193311488696</v>
      </c>
      <c r="L98" s="123">
        <v>1.71627827482152E-2</v>
      </c>
      <c r="M98" s="123">
        <v>1.84896112110104E-2</v>
      </c>
      <c r="N98" s="123">
        <v>5.9744088770836701E-3</v>
      </c>
      <c r="O98" s="124">
        <v>3.2612640488041602E-3</v>
      </c>
    </row>
    <row r="99" spans="1:15" x14ac:dyDescent="0.35">
      <c r="A99" s="199"/>
      <c r="B99" s="42" t="s">
        <v>83</v>
      </c>
      <c r="C99" s="123">
        <v>0.82487954544555897</v>
      </c>
      <c r="D99" s="123">
        <v>0.14442929382206501</v>
      </c>
      <c r="E99" s="123">
        <v>9.6507821900708602E-3</v>
      </c>
      <c r="F99" s="123">
        <v>3.1172881543855099E-4</v>
      </c>
      <c r="G99" s="124">
        <v>2.07286497268661E-2</v>
      </c>
      <c r="I99" s="201"/>
      <c r="J99" s="42" t="s">
        <v>83</v>
      </c>
      <c r="K99" s="123">
        <v>0.92496430882841196</v>
      </c>
      <c r="L99" s="123">
        <v>5.19438755058588E-2</v>
      </c>
      <c r="M99" s="123">
        <v>1.2816290974417799E-2</v>
      </c>
      <c r="N99" s="123">
        <v>3.6354235541947798E-4</v>
      </c>
      <c r="O99" s="124">
        <v>9.91198233589205E-3</v>
      </c>
    </row>
    <row r="100" spans="1:15" x14ac:dyDescent="0.35">
      <c r="A100" s="199"/>
      <c r="B100" s="42" t="s">
        <v>84</v>
      </c>
      <c r="C100" s="123">
        <v>0.81607888926215699</v>
      </c>
      <c r="D100" s="123">
        <v>0.164335870932346</v>
      </c>
      <c r="E100" s="123">
        <v>1.6500809896249299E-2</v>
      </c>
      <c r="F100" s="123">
        <v>1.1821491387690999E-3</v>
      </c>
      <c r="G100" s="124">
        <v>1.9022807704783999E-3</v>
      </c>
      <c r="I100" s="201"/>
      <c r="J100" s="42" t="s">
        <v>84</v>
      </c>
      <c r="K100" s="123">
        <v>0.95516013666425503</v>
      </c>
      <c r="L100" s="123">
        <v>3.6252362235948903E-2</v>
      </c>
      <c r="M100" s="123">
        <v>2.6223724695098802E-3</v>
      </c>
      <c r="N100" s="123">
        <v>0</v>
      </c>
      <c r="O100" s="124">
        <v>5.9651286302857499E-3</v>
      </c>
    </row>
    <row r="101" spans="1:15" x14ac:dyDescent="0.35">
      <c r="A101" s="199"/>
      <c r="B101" s="42" t="s">
        <v>85</v>
      </c>
      <c r="C101" s="123">
        <v>0.45448394350719601</v>
      </c>
      <c r="D101" s="123">
        <v>0.50771049152129999</v>
      </c>
      <c r="E101" s="123">
        <v>1.1279568386953501E-2</v>
      </c>
      <c r="F101" s="123">
        <v>1.6537004807051999E-2</v>
      </c>
      <c r="G101" s="124">
        <v>9.9889917774988405E-3</v>
      </c>
      <c r="I101" s="201"/>
      <c r="J101" s="42" t="s">
        <v>85</v>
      </c>
      <c r="K101" s="123">
        <v>0.83902883303203601</v>
      </c>
      <c r="L101" s="123">
        <v>6.6084236292510604E-2</v>
      </c>
      <c r="M101" s="123">
        <v>1.7988189610369801E-2</v>
      </c>
      <c r="N101" s="123">
        <v>5.88710325077011E-2</v>
      </c>
      <c r="O101" s="124">
        <v>1.8027708557382099E-2</v>
      </c>
    </row>
    <row r="102" spans="1:15" x14ac:dyDescent="0.35">
      <c r="A102" s="199"/>
      <c r="B102" s="42" t="s">
        <v>100</v>
      </c>
      <c r="C102" s="123">
        <v>0.65952257146693904</v>
      </c>
      <c r="D102" s="123">
        <v>0.29615719648984701</v>
      </c>
      <c r="E102" s="123">
        <v>3.7346233517306898E-2</v>
      </c>
      <c r="F102" s="123">
        <v>1.4439126764401299E-3</v>
      </c>
      <c r="G102" s="124">
        <v>5.5300858494672896E-3</v>
      </c>
      <c r="I102" s="201"/>
      <c r="J102" s="42" t="s">
        <v>100</v>
      </c>
      <c r="K102" s="123">
        <v>0.8979511973548</v>
      </c>
      <c r="L102" s="123">
        <v>3.1754181393924802E-2</v>
      </c>
      <c r="M102" s="123">
        <v>5.39597704312215E-2</v>
      </c>
      <c r="N102" s="123">
        <v>7.3914687954760496E-3</v>
      </c>
      <c r="O102" s="124">
        <v>8.9433820245775498E-3</v>
      </c>
    </row>
    <row r="103" spans="1:15" x14ac:dyDescent="0.35">
      <c r="A103" s="199"/>
      <c r="B103" s="42" t="s">
        <v>87</v>
      </c>
      <c r="C103" s="123">
        <v>0.82413466379364897</v>
      </c>
      <c r="D103" s="123">
        <v>0.140396021845515</v>
      </c>
      <c r="E103" s="123">
        <v>2.0817349266846301E-2</v>
      </c>
      <c r="F103" s="123">
        <v>1.49128815360197E-4</v>
      </c>
      <c r="G103" s="124">
        <v>1.45028362786296E-2</v>
      </c>
      <c r="I103" s="201"/>
      <c r="J103" s="42" t="s">
        <v>87</v>
      </c>
      <c r="K103" s="123">
        <v>0.94421391632339902</v>
      </c>
      <c r="L103" s="123">
        <v>1.3948307280918899E-2</v>
      </c>
      <c r="M103" s="123">
        <v>3.4140285266601803E-2</v>
      </c>
      <c r="N103" s="123">
        <v>0</v>
      </c>
      <c r="O103" s="124">
        <v>7.69749112908034E-3</v>
      </c>
    </row>
    <row r="104" spans="1:15" x14ac:dyDescent="0.35">
      <c r="A104" s="199"/>
      <c r="B104" s="42" t="s">
        <v>88</v>
      </c>
      <c r="C104" s="123">
        <v>0.69896357307819901</v>
      </c>
      <c r="D104" s="123">
        <v>0.243095564116526</v>
      </c>
      <c r="E104" s="123">
        <v>3.5162832394714301E-2</v>
      </c>
      <c r="F104" s="123">
        <v>7.2471450634516198E-3</v>
      </c>
      <c r="G104" s="124">
        <v>1.5530885347109001E-2</v>
      </c>
      <c r="I104" s="201"/>
      <c r="J104" s="42" t="s">
        <v>88</v>
      </c>
      <c r="K104" s="123">
        <v>0.88174547012769</v>
      </c>
      <c r="L104" s="123">
        <v>3.3739582850414701E-2</v>
      </c>
      <c r="M104" s="123">
        <v>5.5838902998901603E-2</v>
      </c>
      <c r="N104" s="123">
        <v>2.31549612680426E-2</v>
      </c>
      <c r="O104" s="124">
        <v>5.5210827549507799E-3</v>
      </c>
    </row>
    <row r="105" spans="1:15" x14ac:dyDescent="0.35">
      <c r="A105" s="199"/>
      <c r="B105" s="42" t="s">
        <v>89</v>
      </c>
      <c r="C105" s="123">
        <v>0.59346721321430695</v>
      </c>
      <c r="D105" s="123">
        <v>0.37580188902690898</v>
      </c>
      <c r="E105" s="123">
        <v>1.7733448361379699E-2</v>
      </c>
      <c r="F105" s="123">
        <v>3.7856316809361302E-3</v>
      </c>
      <c r="G105" s="124">
        <v>9.2118177164680504E-3</v>
      </c>
      <c r="I105" s="201"/>
      <c r="J105" s="42" t="s">
        <v>89</v>
      </c>
      <c r="K105" s="123">
        <v>0.86442957146946398</v>
      </c>
      <c r="L105" s="123">
        <v>7.6584570820939696E-2</v>
      </c>
      <c r="M105" s="123">
        <v>2.38010954953328E-2</v>
      </c>
      <c r="N105" s="123">
        <v>3.0056242796819E-2</v>
      </c>
      <c r="O105" s="124">
        <v>5.1285194174444399E-3</v>
      </c>
    </row>
    <row r="106" spans="1:15" x14ac:dyDescent="0.35">
      <c r="A106" s="200"/>
      <c r="B106" s="139" t="s">
        <v>90</v>
      </c>
      <c r="C106" s="121">
        <v>0.64786651199268996</v>
      </c>
      <c r="D106" s="121">
        <v>0.31962235296229302</v>
      </c>
      <c r="E106" s="121">
        <v>2.57052879527623E-2</v>
      </c>
      <c r="F106" s="121">
        <v>8.6561821069526697E-4</v>
      </c>
      <c r="G106" s="122">
        <v>5.9402288815598404E-3</v>
      </c>
      <c r="I106" s="202"/>
      <c r="J106" s="139" t="s">
        <v>90</v>
      </c>
      <c r="K106" s="121">
        <v>0.96992346746832503</v>
      </c>
      <c r="L106" s="121">
        <v>1.1545349919675801E-2</v>
      </c>
      <c r="M106" s="121">
        <v>1.3477539275037901E-2</v>
      </c>
      <c r="N106" s="121">
        <v>1.68369895262521E-3</v>
      </c>
      <c r="O106" s="122">
        <v>3.3699443843356902E-3</v>
      </c>
    </row>
    <row r="108" spans="1:15" x14ac:dyDescent="0.35">
      <c r="A108" s="25" t="s">
        <v>91</v>
      </c>
      <c r="B108" s="6"/>
      <c r="C108" s="82"/>
      <c r="D108" s="82"/>
      <c r="E108" s="82"/>
      <c r="F108" s="82"/>
      <c r="G108" s="82"/>
      <c r="H108" s="25"/>
      <c r="I108" s="25" t="s">
        <v>91</v>
      </c>
      <c r="J108" s="6"/>
      <c r="K108" s="25"/>
      <c r="L108" s="25"/>
      <c r="M108" s="25"/>
      <c r="N108" s="25"/>
      <c r="O108" s="25"/>
    </row>
  </sheetData>
  <mergeCells count="10">
    <mergeCell ref="A76:B77"/>
    <mergeCell ref="I76:J77"/>
    <mergeCell ref="A95:A106"/>
    <mergeCell ref="I95:I106"/>
    <mergeCell ref="I4:J5"/>
    <mergeCell ref="A4:B5"/>
    <mergeCell ref="A40:B41"/>
    <mergeCell ref="A59:A70"/>
    <mergeCell ref="I40:J41"/>
    <mergeCell ref="I59:I7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20"/>
  <sheetViews>
    <sheetView tabSelected="1" workbookViewId="0">
      <selection activeCell="A5" sqref="A5"/>
    </sheetView>
  </sheetViews>
  <sheetFormatPr defaultRowHeight="14.5" x14ac:dyDescent="0.35"/>
  <cols>
    <col min="3" max="3" width="21.54296875" customWidth="1"/>
    <col min="8" max="8" width="21.54296875" bestFit="1" customWidth="1"/>
  </cols>
  <sheetData>
    <row r="1" spans="1:37" ht="23.25" customHeight="1" x14ac:dyDescent="0.35">
      <c r="A1" s="203" t="s">
        <v>116</v>
      </c>
      <c r="B1" s="203"/>
      <c r="C1" s="203"/>
      <c r="D1" s="203"/>
      <c r="E1" s="203"/>
      <c r="F1" s="203"/>
      <c r="G1" s="203"/>
      <c r="H1" s="203"/>
      <c r="I1" s="203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</row>
    <row r="2" spans="1:37" x14ac:dyDescent="0.35">
      <c r="A2" s="203"/>
      <c r="B2" s="203"/>
      <c r="C2" s="203"/>
      <c r="D2" s="203"/>
      <c r="E2" s="203"/>
      <c r="F2" s="203"/>
      <c r="G2" s="203"/>
      <c r="H2" s="203"/>
      <c r="I2" s="203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</row>
    <row r="3" spans="1:37" x14ac:dyDescent="0.35">
      <c r="A3" s="203"/>
      <c r="B3" s="203"/>
      <c r="C3" s="203"/>
      <c r="D3" s="203"/>
      <c r="E3" s="203"/>
      <c r="F3" s="203"/>
      <c r="G3" s="203"/>
      <c r="H3" s="203"/>
      <c r="I3" s="203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</row>
    <row r="5" spans="1:37" x14ac:dyDescent="0.35">
      <c r="A5" s="127" t="s">
        <v>101</v>
      </c>
      <c r="B5" s="125"/>
      <c r="C5" s="126"/>
      <c r="F5" s="127" t="s">
        <v>102</v>
      </c>
      <c r="G5" s="125"/>
      <c r="H5" s="126"/>
    </row>
    <row r="6" spans="1:37" x14ac:dyDescent="0.35">
      <c r="A6" s="128" t="s">
        <v>1</v>
      </c>
      <c r="B6" s="129"/>
      <c r="C6" s="130" t="s">
        <v>103</v>
      </c>
      <c r="F6" s="128" t="s">
        <v>1</v>
      </c>
      <c r="G6" s="129"/>
      <c r="H6" s="130" t="s">
        <v>103</v>
      </c>
    </row>
    <row r="7" spans="1:37" x14ac:dyDescent="0.35">
      <c r="A7" s="184" t="s">
        <v>104</v>
      </c>
      <c r="B7" s="185"/>
      <c r="C7" s="186"/>
      <c r="F7" s="184" t="s">
        <v>104</v>
      </c>
      <c r="G7" s="185"/>
      <c r="H7" s="186"/>
    </row>
    <row r="8" spans="1:37" x14ac:dyDescent="0.35">
      <c r="A8" s="187" t="s">
        <v>105</v>
      </c>
      <c r="B8" s="183"/>
      <c r="C8" s="188"/>
      <c r="F8" s="187" t="s">
        <v>105</v>
      </c>
      <c r="G8" s="183"/>
      <c r="H8" s="188"/>
    </row>
    <row r="9" spans="1:37" x14ac:dyDescent="0.35">
      <c r="A9" s="187" t="s">
        <v>106</v>
      </c>
      <c r="B9" s="183"/>
      <c r="C9" s="188"/>
      <c r="F9" s="187" t="s">
        <v>106</v>
      </c>
      <c r="G9" s="183"/>
      <c r="H9" s="188"/>
    </row>
    <row r="10" spans="1:37" x14ac:dyDescent="0.35">
      <c r="A10" s="187" t="s">
        <v>107</v>
      </c>
      <c r="B10" s="183">
        <v>7.14</v>
      </c>
      <c r="C10" s="188"/>
      <c r="F10" s="187" t="s">
        <v>107</v>
      </c>
      <c r="G10" s="193"/>
      <c r="H10" s="188"/>
    </row>
    <row r="11" spans="1:37" x14ac:dyDescent="0.35">
      <c r="A11" s="187" t="s">
        <v>108</v>
      </c>
      <c r="B11" s="183">
        <v>6.78</v>
      </c>
      <c r="C11" s="188"/>
      <c r="F11" s="187" t="s">
        <v>108</v>
      </c>
      <c r="G11" s="193"/>
      <c r="H11" s="188"/>
    </row>
    <row r="12" spans="1:37" x14ac:dyDescent="0.35">
      <c r="A12" s="187" t="s">
        <v>7</v>
      </c>
      <c r="B12" s="183">
        <v>6.43</v>
      </c>
      <c r="C12" s="188"/>
      <c r="F12" s="187" t="s">
        <v>7</v>
      </c>
      <c r="G12" s="194"/>
      <c r="H12" s="188"/>
    </row>
    <row r="13" spans="1:37" x14ac:dyDescent="0.35">
      <c r="A13" s="187" t="s">
        <v>8</v>
      </c>
      <c r="B13" s="183">
        <v>6.08</v>
      </c>
      <c r="C13" s="189">
        <v>0</v>
      </c>
      <c r="F13" s="187" t="s">
        <v>8</v>
      </c>
      <c r="G13" s="183">
        <v>8514</v>
      </c>
      <c r="H13" s="189">
        <v>0</v>
      </c>
    </row>
    <row r="14" spans="1:37" x14ac:dyDescent="0.35">
      <c r="A14" s="187" t="s">
        <v>9</v>
      </c>
      <c r="B14" s="183">
        <v>5.85</v>
      </c>
      <c r="C14" s="189">
        <v>3.7828947368421122E-2</v>
      </c>
      <c r="F14" s="187" t="s">
        <v>9</v>
      </c>
      <c r="G14" s="183">
        <v>8500</v>
      </c>
      <c r="H14" s="189">
        <v>1.644350481559784E-3</v>
      </c>
    </row>
    <row r="15" spans="1:37" x14ac:dyDescent="0.35">
      <c r="A15" s="187" t="s">
        <v>10</v>
      </c>
      <c r="B15" s="183">
        <v>5.7</v>
      </c>
      <c r="C15" s="189">
        <v>6.2499999999999979E-2</v>
      </c>
      <c r="F15" s="187" t="s">
        <v>10</v>
      </c>
      <c r="G15" s="183">
        <v>8090</v>
      </c>
      <c r="H15" s="189">
        <v>4.9800328870096312E-2</v>
      </c>
    </row>
    <row r="16" spans="1:37" x14ac:dyDescent="0.35">
      <c r="A16" s="187" t="s">
        <v>11</v>
      </c>
      <c r="B16" s="183">
        <v>5.71</v>
      </c>
      <c r="C16" s="189">
        <v>6.0855263157894753E-2</v>
      </c>
      <c r="F16" s="187" t="s">
        <v>11</v>
      </c>
      <c r="G16" s="183">
        <v>8273</v>
      </c>
      <c r="H16" s="189">
        <v>2.8306319003993424E-2</v>
      </c>
    </row>
    <row r="17" spans="1:8" x14ac:dyDescent="0.35">
      <c r="A17" s="187" t="s">
        <v>12</v>
      </c>
      <c r="B17" s="183">
        <v>5.78</v>
      </c>
      <c r="C17" s="189">
        <v>4.9342105263157868E-2</v>
      </c>
      <c r="F17" s="187" t="s">
        <v>12</v>
      </c>
      <c r="G17" s="183">
        <v>8164</v>
      </c>
      <c r="H17" s="189">
        <v>4.1108762038994599E-2</v>
      </c>
    </row>
    <row r="18" spans="1:8" x14ac:dyDescent="0.35">
      <c r="A18" s="190" t="s">
        <v>110</v>
      </c>
      <c r="B18" s="191">
        <v>5.31</v>
      </c>
      <c r="C18" s="192">
        <v>0.12664473684210534</v>
      </c>
      <c r="F18" s="190" t="s">
        <v>110</v>
      </c>
      <c r="G18" s="191">
        <v>8505</v>
      </c>
      <c r="H18" s="192">
        <v>1.0570824524312897E-3</v>
      </c>
    </row>
    <row r="20" spans="1:8" x14ac:dyDescent="0.35">
      <c r="A20" t="s">
        <v>117</v>
      </c>
    </row>
  </sheetData>
  <mergeCells count="2">
    <mergeCell ref="A1:I3"/>
    <mergeCell ref="J1:A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Marine oil spills in NZ</vt:lpstr>
      <vt:lpstr>GHGs emitted from transport</vt:lpstr>
      <vt:lpstr>Vehicle fleet compositions</vt:lpstr>
      <vt:lpstr>Mode share of short trips</vt:lpstr>
      <vt:lpstr>Locomotive fuel burn rate</vt:lpstr>
    </vt:vector>
  </TitlesOfParts>
  <Manager/>
  <Company>Ministry of Transport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Emilee Walby</dc:creator>
  <cp:keywords>83465761</cp:keywords>
  <dc:description/>
  <cp:lastModifiedBy>Vienna Yang</cp:lastModifiedBy>
  <cp:revision/>
  <dcterms:created xsi:type="dcterms:W3CDTF">2019-11-25T01:09:05Z</dcterms:created>
  <dcterms:modified xsi:type="dcterms:W3CDTF">2022-04-12T02:50:07Z</dcterms:modified>
  <cp:category/>
  <cp:contentStatus/>
</cp:coreProperties>
</file>